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7815" tabRatio="816" firstSheet="4" activeTab="18"/>
  </bookViews>
  <sheets>
    <sheet name="記入例" sheetId="1" r:id="rId1"/>
    <sheet name="H17" sheetId="2" r:id="rId2"/>
    <sheet name="H18" sheetId="3" r:id="rId3"/>
    <sheet name="H19" sheetId="4" r:id="rId4"/>
    <sheet name="H20" sheetId="5" r:id="rId5"/>
    <sheet name="H21" sheetId="6" r:id="rId6"/>
    <sheet name="H22" sheetId="7" r:id="rId7"/>
    <sheet name="H23" sheetId="8" r:id="rId8"/>
    <sheet name="H24" sheetId="9" r:id="rId9"/>
    <sheet name="H25" sheetId="10" r:id="rId10"/>
    <sheet name="H26" sheetId="11" r:id="rId11"/>
    <sheet name="H27" sheetId="12" r:id="rId12"/>
    <sheet name="H28" sheetId="13" r:id="rId13"/>
    <sheet name="H29" sheetId="14" r:id="rId14"/>
    <sheet name="H30" sheetId="15" r:id="rId15"/>
    <sheet name="R1" sheetId="16" r:id="rId16"/>
    <sheet name="R2" sheetId="17" r:id="rId17"/>
    <sheet name="R3" sheetId="18" r:id="rId18"/>
    <sheet name="まとめ" sheetId="19" r:id="rId19"/>
    <sheet name="電気需要平準化評価用" sheetId="20" r:id="rId20"/>
  </sheets>
  <definedNames>
    <definedName name="_xlnm.Print_Area" localSheetId="1">'H17'!$A$1:$S$54</definedName>
    <definedName name="_xlnm.Print_Area" localSheetId="2">'H18'!$A$1:$S$54</definedName>
    <definedName name="_xlnm.Print_Area" localSheetId="3">'H19'!$A$1:$S$54</definedName>
    <definedName name="_xlnm.Print_Area" localSheetId="4">'H20'!$A$1:$S$54</definedName>
    <definedName name="_xlnm.Print_Area" localSheetId="5">'H21'!$A$1:$S$54</definedName>
    <definedName name="_xlnm.Print_Area" localSheetId="6">'H22'!$A$1:$S$54</definedName>
    <definedName name="_xlnm.Print_Area" localSheetId="7">'H23'!$A$1:$S$54</definedName>
    <definedName name="_xlnm.Print_Area" localSheetId="8">'H24'!$A$1:$S$53</definedName>
    <definedName name="_xlnm.Print_Area" localSheetId="9">'H25'!$A$1:$S$53</definedName>
    <definedName name="_xlnm.Print_Area" localSheetId="10">'H26'!$A$1:$S$53</definedName>
    <definedName name="_xlnm.Print_Area" localSheetId="11">'H27'!$A$1:$S$53</definedName>
    <definedName name="_xlnm.Print_Area" localSheetId="12">'H28'!$A$1:$S$53</definedName>
    <definedName name="_xlnm.Print_Area" localSheetId="13">'H29'!$A$1:$S$53</definedName>
    <definedName name="_xlnm.Print_Area" localSheetId="14">'H30'!$A$1:$S$53</definedName>
    <definedName name="_xlnm.Print_Area" localSheetId="15">'R1'!$A$1:$S$53</definedName>
    <definedName name="_xlnm.Print_Area" localSheetId="16">'R2'!$A$1:$S$53</definedName>
    <definedName name="_xlnm.Print_Area" localSheetId="17">'R3'!$A$1:$S$53</definedName>
    <definedName name="_xlnm.Print_Area" localSheetId="18">'まとめ'!$B$1:$AV$43</definedName>
    <definedName name="_xlnm.Print_Area" localSheetId="0">'記入例'!$A$1:$U$54</definedName>
    <definedName name="_xlnm.Print_Area" localSheetId="19">'電気需要平準化評価用'!$A$1:$AV$26</definedName>
    <definedName name="_xlnm.Print_Titles" localSheetId="18">'まとめ'!$B:$N</definedName>
    <definedName name="_xlnm.Print_Titles" localSheetId="19">'電気需要平準化評価用'!$B:$N</definedName>
  </definedNames>
  <calcPr fullCalcOnLoad="1"/>
</workbook>
</file>

<file path=xl/sharedStrings.xml><?xml version="1.0" encoding="utf-8"?>
<sst xmlns="http://schemas.openxmlformats.org/spreadsheetml/2006/main" count="2621" uniqueCount="182">
  <si>
    <t>エネルギーの種類</t>
  </si>
  <si>
    <t>単位</t>
  </si>
  <si>
    <t>数値</t>
  </si>
  <si>
    <t xml:space="preserve">燃
料
</t>
  </si>
  <si>
    <t>原油(コンデンセートを除く)</t>
  </si>
  <si>
    <t>原油のうちコンデンセート(NGL)</t>
  </si>
  <si>
    <t>灯油</t>
  </si>
  <si>
    <t>軽油</t>
  </si>
  <si>
    <t>Ａ重油</t>
  </si>
  <si>
    <t>Ｂ・Ｃ重油</t>
  </si>
  <si>
    <t>石油アスファルト</t>
  </si>
  <si>
    <t>石油コークス</t>
  </si>
  <si>
    <t>石油ガス</t>
  </si>
  <si>
    <t>小計</t>
  </si>
  <si>
    <t>熱</t>
  </si>
  <si>
    <t>産業用蒸気</t>
  </si>
  <si>
    <t>産業用以外の蒸気</t>
  </si>
  <si>
    <t>温水</t>
  </si>
  <si>
    <t>冷水</t>
  </si>
  <si>
    <t>電
気</t>
  </si>
  <si>
    <t>排出係数</t>
  </si>
  <si>
    <t>CO2排出量</t>
  </si>
  <si>
    <t>使用量</t>
  </si>
  <si>
    <t>液化石油ガス(ＬＰＧ)</t>
  </si>
  <si>
    <t>①　都市ガス入力表（都市ガスを使用している場合はこちらに入力してください）</t>
  </si>
  <si>
    <t>単位当たりの発熱量</t>
  </si>
  <si>
    <t>水色のセルに入力してください。</t>
  </si>
  <si>
    <t>東京電力からの買電</t>
  </si>
  <si>
    <t>②　東京電力以外の電気事業者からの買電入力表</t>
  </si>
  <si>
    <t>揮発油（ガソリン）</t>
  </si>
  <si>
    <t>ナフサ</t>
  </si>
  <si>
    <t>石油系炭化水素ガス</t>
  </si>
  <si>
    <t>電気事業者名</t>
  </si>
  <si>
    <t>可 燃 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</si>
  <si>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</si>
  <si>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</si>
  <si>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</si>
  <si>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</si>
  <si>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</si>
  <si>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</si>
  <si>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</si>
  <si>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</si>
  <si>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</si>
  <si>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</si>
  <si>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</si>
  <si>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t>
  </si>
  <si>
    <r>
      <t>上記以外の買電　</t>
    </r>
    <r>
      <rPr>
        <b/>
        <sz val="10"/>
        <rFont val="ＭＳ Ｐゴシック"/>
        <family val="3"/>
      </rPr>
      <t>下表②に入力してください</t>
    </r>
  </si>
  <si>
    <r>
      <t>都市ガス　</t>
    </r>
    <r>
      <rPr>
        <b/>
        <sz val="10"/>
        <rFont val="ＭＳ Ｐゴシック"/>
        <family val="3"/>
      </rPr>
      <t>下表①に入力してください</t>
    </r>
  </si>
  <si>
    <t>規格</t>
  </si>
  <si>
    <t>東京ガス</t>
  </si>
  <si>
    <t>ガス事業者名</t>
  </si>
  <si>
    <t>石油系炭化水素ガス</t>
  </si>
  <si>
    <t>エネルギー使用量　まとめシート</t>
  </si>
  <si>
    <t>事業所名</t>
  </si>
  <si>
    <t>都市ガス</t>
  </si>
  <si>
    <t>上記以外の買電</t>
  </si>
  <si>
    <t>可 燃 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</si>
  <si>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</si>
  <si>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</si>
  <si>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</si>
  <si>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</si>
  <si>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</si>
  <si>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</si>
  <si>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</si>
  <si>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</si>
  <si>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</si>
  <si>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</si>
  <si>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</si>
  <si>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電気</t>
  </si>
  <si>
    <t>前年度比削減率（％）</t>
  </si>
  <si>
    <t>H22</t>
  </si>
  <si>
    <t>H23</t>
  </si>
  <si>
    <t>H24</t>
  </si>
  <si>
    <t>H25</t>
  </si>
  <si>
    <t>Ａ</t>
  </si>
  <si>
    <t>Ａ</t>
  </si>
  <si>
    <t>■Ａ　温対法に基づき公表された排出係数を入力してください。なお、電気を購入している電気事業者の</t>
  </si>
  <si>
    <r>
      <t>■都市ガスは、規格（例：13A</t>
    </r>
    <r>
      <rPr>
        <sz val="11"/>
        <rFont val="ＭＳ Ｐゴシック"/>
        <family val="3"/>
      </rPr>
      <t>）と単位当たりの発熱量の実数を各ガス会社に確認した数値を入力して</t>
    </r>
  </si>
  <si>
    <t>下さい。</t>
  </si>
  <si>
    <t>１３Ａ</t>
  </si>
  <si>
    <r>
      <t>　　排出係数が公表されていない場合は、電気の使用者において把握できる係数又は</t>
    </r>
    <r>
      <rPr>
        <sz val="11"/>
        <rFont val="ＭＳ Ｐゴシック"/>
        <family val="3"/>
      </rPr>
      <t>0.561</t>
    </r>
  </si>
  <si>
    <r>
      <t>　　排出係数が公表されていない場合は、電気の使用者において把握できる係数又は</t>
    </r>
    <r>
      <rPr>
        <sz val="11"/>
        <rFont val="ＭＳ Ｐゴシック"/>
        <family val="3"/>
      </rPr>
      <t>0.5</t>
    </r>
    <r>
      <rPr>
        <sz val="11"/>
        <rFont val="ＭＳ Ｐゴシック"/>
        <family val="3"/>
      </rPr>
      <t>59</t>
    </r>
  </si>
  <si>
    <r>
      <t>　　排出係数が公表されていない場合は、電気の使用者において把握できる係数又は</t>
    </r>
    <r>
      <rPr>
        <sz val="11"/>
        <rFont val="ＭＳ Ｐゴシック"/>
        <family val="3"/>
      </rPr>
      <t>0.5</t>
    </r>
    <r>
      <rPr>
        <sz val="11"/>
        <rFont val="ＭＳ Ｐゴシック"/>
        <family val="3"/>
      </rPr>
      <t>50</t>
    </r>
  </si>
  <si>
    <r>
      <t>　　排出係数が公表されていない場合は、電気の使用者において把握できる係数又は</t>
    </r>
    <r>
      <rPr>
        <sz val="11"/>
        <rFont val="ＭＳ Ｐゴシック"/>
        <family val="3"/>
      </rPr>
      <t>0.5</t>
    </r>
    <r>
      <rPr>
        <sz val="11"/>
        <rFont val="ＭＳ Ｐゴシック"/>
        <family val="3"/>
      </rPr>
      <t>51</t>
    </r>
  </si>
  <si>
    <r>
      <t>　　排出係数が公表されていない場合は、電気の使用者において把握できる係数又は</t>
    </r>
    <r>
      <rPr>
        <sz val="11"/>
        <rFont val="ＭＳ Ｐゴシック"/>
        <family val="3"/>
      </rPr>
      <t>0.5</t>
    </r>
    <r>
      <rPr>
        <sz val="11"/>
        <rFont val="ＭＳ Ｐゴシック"/>
        <family val="3"/>
      </rPr>
      <t>55</t>
    </r>
  </si>
  <si>
    <t>H17</t>
  </si>
  <si>
    <t>H18</t>
  </si>
  <si>
    <t>H19</t>
  </si>
  <si>
    <t>H20</t>
  </si>
  <si>
    <t>H21</t>
  </si>
  <si>
    <t>-</t>
  </si>
  <si>
    <t>H26</t>
  </si>
  <si>
    <t>※表内の数値は各シートから転記されますので、入力する必要はありません。</t>
  </si>
  <si>
    <t>3年平均</t>
  </si>
  <si>
    <t>6年平均</t>
  </si>
  <si>
    <t>9年平均</t>
  </si>
  <si>
    <t>夜間買電</t>
  </si>
  <si>
    <t>東京電力以外からの買電</t>
  </si>
  <si>
    <t>計</t>
  </si>
  <si>
    <t>電気需要平準化評価用シート</t>
  </si>
  <si>
    <t>電気需要平準化後の
前年度比削減率（％）</t>
  </si>
  <si>
    <t>うち電気需要平準化時間帯※</t>
  </si>
  <si>
    <t>※夏期（７～9月）及び冬期（12～3月）の８～22時の時間帯</t>
  </si>
  <si>
    <t>※夏期（７～9月）及び冬期（12～3月）の８～22時の時間帯</t>
  </si>
  <si>
    <t>昼間買電</t>
  </si>
  <si>
    <t>※H17～H23の計算シートはエコキーパー事業所認定制度実施要領第3条3項に該当する場合に使用</t>
  </si>
  <si>
    <t>H27</t>
  </si>
  <si>
    <t>エネルギー使用量　まとめシート</t>
  </si>
  <si>
    <t>※表内の数値は各シートから転記されますので、入力する必要はありません。</t>
  </si>
  <si>
    <t>電気需要平準化評価用シート</t>
  </si>
  <si>
    <r>
      <t>　　排出係数が公表されていない場合は、電気の使用者において把握できる係数又は</t>
    </r>
    <r>
      <rPr>
        <sz val="11"/>
        <color indexed="10"/>
        <rFont val="ＭＳ Ｐゴシック"/>
        <family val="3"/>
      </rPr>
      <t>0.579</t>
    </r>
  </si>
  <si>
    <t>L</t>
  </si>
  <si>
    <t>二酸化炭素排出量（kg-CO2)</t>
  </si>
  <si>
    <t>kg-CO2/m3</t>
  </si>
  <si>
    <t>　　kg-CO2/kWhを排出係数として入力してください。</t>
  </si>
  <si>
    <r>
      <t>二酸化炭素排出量（kg-</t>
    </r>
    <r>
      <rPr>
        <sz val="11"/>
        <rFont val="ＭＳ Ｐゴシック"/>
        <family val="3"/>
      </rPr>
      <t>CO2)</t>
    </r>
  </si>
  <si>
    <r>
      <t>二酸化炭素排出量（kg</t>
    </r>
    <r>
      <rPr>
        <sz val="11"/>
        <rFont val="ＭＳ Ｐゴシック"/>
        <family val="3"/>
      </rPr>
      <t>-CO2)</t>
    </r>
  </si>
  <si>
    <t>　　kg-CO2/kWhを排出係数として入力してください。</t>
  </si>
  <si>
    <t>　　kg-CO2/kWhを排出係数として入力してください。</t>
  </si>
  <si>
    <r>
      <t>　　排出係数が公表されていない場合は、電気の使用者において把握できる係数又は</t>
    </r>
    <r>
      <rPr>
        <sz val="11"/>
        <color indexed="10"/>
        <rFont val="ＭＳ Ｐゴシック"/>
        <family val="3"/>
      </rPr>
      <t>0.5</t>
    </r>
    <r>
      <rPr>
        <sz val="11"/>
        <color indexed="10"/>
        <rFont val="ＭＳ Ｐゴシック"/>
        <family val="3"/>
      </rPr>
      <t>87</t>
    </r>
  </si>
  <si>
    <t>H28</t>
  </si>
  <si>
    <t>H28</t>
  </si>
  <si>
    <t>KL</t>
  </si>
  <si>
    <t>t</t>
  </si>
  <si>
    <t>千m3</t>
  </si>
  <si>
    <t>GＪ</t>
  </si>
  <si>
    <t>千kWh</t>
  </si>
  <si>
    <t>KL</t>
  </si>
  <si>
    <t>KL</t>
  </si>
  <si>
    <t>ｔ</t>
  </si>
  <si>
    <t>ｔ</t>
  </si>
  <si>
    <t>GＪ</t>
  </si>
  <si>
    <t>GＪ</t>
  </si>
  <si>
    <t>ｔ-CO2/KL</t>
  </si>
  <si>
    <t>ｔ-CO2/ｔ</t>
  </si>
  <si>
    <t>ｔ-CO2/千m3</t>
  </si>
  <si>
    <t>ｔ-CO2/GJ</t>
  </si>
  <si>
    <t>ｔ-CO2/千kWh</t>
  </si>
  <si>
    <t>GJ/千m3</t>
  </si>
  <si>
    <r>
      <t>ｔ-CO2/G</t>
    </r>
    <r>
      <rPr>
        <sz val="11"/>
        <rFont val="ＭＳ Ｐゴシック"/>
        <family val="3"/>
      </rPr>
      <t>J</t>
    </r>
  </si>
  <si>
    <t>ｔ-CO2</t>
  </si>
  <si>
    <t>ｔ-CO2</t>
  </si>
  <si>
    <t>二酸化炭素排出量（ｔ-CO2)</t>
  </si>
  <si>
    <t>(ｔ-CO2)</t>
  </si>
  <si>
    <t>(ｔ-CO2)</t>
  </si>
  <si>
    <t>二酸化炭素排出量
（ｔ-CO2)</t>
  </si>
  <si>
    <t>電気需要平準化後の二酸化炭素排出量
（ｔ-CO2)</t>
  </si>
  <si>
    <r>
      <t>温室効果ガス排出量計算シート（</t>
    </r>
    <r>
      <rPr>
        <b/>
        <sz val="11"/>
        <color indexed="10"/>
        <rFont val="ＭＳ Ｐゴシック"/>
        <family val="3"/>
      </rPr>
      <t>大</t>
    </r>
    <r>
      <rPr>
        <b/>
        <sz val="11"/>
        <color indexed="10"/>
        <rFont val="ＭＳ Ｐゴシック"/>
        <family val="3"/>
      </rPr>
      <t>規模事業所向け</t>
    </r>
    <r>
      <rPr>
        <b/>
        <sz val="11"/>
        <rFont val="ＭＳ Ｐゴシック"/>
        <family val="3"/>
      </rPr>
      <t>）</t>
    </r>
  </si>
  <si>
    <r>
      <t>温室効果ガス排出量計算シート（</t>
    </r>
    <r>
      <rPr>
        <b/>
        <sz val="11"/>
        <color indexed="10"/>
        <rFont val="ＭＳ Ｐゴシック"/>
        <family val="3"/>
      </rPr>
      <t>大</t>
    </r>
    <r>
      <rPr>
        <b/>
        <sz val="11"/>
        <color indexed="10"/>
        <rFont val="ＭＳ Ｐゴシック"/>
        <family val="3"/>
      </rPr>
      <t>規模事業所向け</t>
    </r>
    <r>
      <rPr>
        <b/>
        <sz val="11"/>
        <rFont val="ＭＳ Ｐゴシック"/>
        <family val="3"/>
      </rPr>
      <t>）_H17</t>
    </r>
  </si>
  <si>
    <r>
      <t>温室効果ガス排出量計算シート（</t>
    </r>
    <r>
      <rPr>
        <b/>
        <sz val="11"/>
        <color indexed="10"/>
        <rFont val="ＭＳ Ｐゴシック"/>
        <family val="3"/>
      </rPr>
      <t>大規模事業所向け</t>
    </r>
    <r>
      <rPr>
        <b/>
        <sz val="11"/>
        <rFont val="ＭＳ Ｐゴシック"/>
        <family val="3"/>
      </rPr>
      <t>）_H18</t>
    </r>
  </si>
  <si>
    <r>
      <t>温室効果ガス排出量計算シート（</t>
    </r>
    <r>
      <rPr>
        <b/>
        <sz val="11"/>
        <color indexed="10"/>
        <rFont val="ＭＳ Ｐゴシック"/>
        <family val="3"/>
      </rPr>
      <t>大規模事業所向け</t>
    </r>
    <r>
      <rPr>
        <b/>
        <sz val="11"/>
        <rFont val="ＭＳ Ｐゴシック"/>
        <family val="3"/>
      </rPr>
      <t>）_H19</t>
    </r>
  </si>
  <si>
    <r>
      <t>温室効果ガス排出量計算シート（</t>
    </r>
    <r>
      <rPr>
        <b/>
        <sz val="11"/>
        <color indexed="10"/>
        <rFont val="ＭＳ Ｐゴシック"/>
        <family val="3"/>
      </rPr>
      <t>大規模事業所向け</t>
    </r>
    <r>
      <rPr>
        <b/>
        <sz val="11"/>
        <rFont val="ＭＳ Ｐゴシック"/>
        <family val="3"/>
      </rPr>
      <t>）_H20</t>
    </r>
  </si>
  <si>
    <r>
      <t>温室効果ガス排出量計算シート（</t>
    </r>
    <r>
      <rPr>
        <b/>
        <sz val="11"/>
        <color indexed="10"/>
        <rFont val="ＭＳ Ｐゴシック"/>
        <family val="3"/>
      </rPr>
      <t>大規模事業所向け</t>
    </r>
    <r>
      <rPr>
        <b/>
        <sz val="11"/>
        <rFont val="ＭＳ Ｐゴシック"/>
        <family val="3"/>
      </rPr>
      <t>）_H21</t>
    </r>
  </si>
  <si>
    <r>
      <t>温室効果ガス排出量計算シート（</t>
    </r>
    <r>
      <rPr>
        <b/>
        <sz val="11"/>
        <color indexed="10"/>
        <rFont val="ＭＳ Ｐゴシック"/>
        <family val="3"/>
      </rPr>
      <t>大規模事業所向け</t>
    </r>
    <r>
      <rPr>
        <b/>
        <sz val="11"/>
        <rFont val="ＭＳ Ｐゴシック"/>
        <family val="3"/>
      </rPr>
      <t>）_H22</t>
    </r>
  </si>
  <si>
    <r>
      <t>温室効果ガス排出量計算シート（</t>
    </r>
    <r>
      <rPr>
        <b/>
        <sz val="11"/>
        <color indexed="10"/>
        <rFont val="ＭＳ Ｐゴシック"/>
        <family val="3"/>
      </rPr>
      <t>大規模事業所向け</t>
    </r>
    <r>
      <rPr>
        <b/>
        <sz val="11"/>
        <rFont val="ＭＳ Ｐゴシック"/>
        <family val="3"/>
      </rPr>
      <t>）_H23</t>
    </r>
  </si>
  <si>
    <r>
      <t>温室効果ガス排出量計算シート（</t>
    </r>
    <r>
      <rPr>
        <b/>
        <sz val="11"/>
        <color indexed="10"/>
        <rFont val="ＭＳ Ｐゴシック"/>
        <family val="3"/>
      </rPr>
      <t>大規模事業所向け</t>
    </r>
    <r>
      <rPr>
        <b/>
        <sz val="11"/>
        <rFont val="ＭＳ Ｐゴシック"/>
        <family val="3"/>
      </rPr>
      <t>）_H24</t>
    </r>
  </si>
  <si>
    <r>
      <t>温室効果ガス排出量計算シート（</t>
    </r>
    <r>
      <rPr>
        <b/>
        <sz val="11"/>
        <color indexed="10"/>
        <rFont val="ＭＳ Ｐゴシック"/>
        <family val="3"/>
      </rPr>
      <t>大規模事業所向け</t>
    </r>
    <r>
      <rPr>
        <b/>
        <sz val="11"/>
        <rFont val="ＭＳ Ｐゴシック"/>
        <family val="3"/>
      </rPr>
      <t>）_H25</t>
    </r>
  </si>
  <si>
    <r>
      <t>温室効果ガス排出量計算シート（</t>
    </r>
    <r>
      <rPr>
        <b/>
        <sz val="11"/>
        <color indexed="10"/>
        <rFont val="ＭＳ Ｐゴシック"/>
        <family val="3"/>
      </rPr>
      <t>大規模事業所向け</t>
    </r>
    <r>
      <rPr>
        <b/>
        <sz val="11"/>
        <rFont val="ＭＳ Ｐゴシック"/>
        <family val="3"/>
      </rPr>
      <t>）_H26</t>
    </r>
  </si>
  <si>
    <r>
      <t>温室効果ガス排出量計算シート（</t>
    </r>
    <r>
      <rPr>
        <b/>
        <sz val="11"/>
        <color indexed="10"/>
        <rFont val="ＭＳ Ｐゴシック"/>
        <family val="3"/>
      </rPr>
      <t>大規模事業所向け</t>
    </r>
    <r>
      <rPr>
        <b/>
        <sz val="11"/>
        <rFont val="ＭＳ Ｐゴシック"/>
        <family val="3"/>
      </rPr>
      <t>）_H27</t>
    </r>
  </si>
  <si>
    <r>
      <t>温室効果ガス排出量計算シート（</t>
    </r>
    <r>
      <rPr>
        <b/>
        <sz val="11"/>
        <color indexed="10"/>
        <rFont val="ＭＳ Ｐゴシック"/>
        <family val="3"/>
      </rPr>
      <t>大規模事業所向け</t>
    </r>
    <r>
      <rPr>
        <b/>
        <sz val="11"/>
        <rFont val="ＭＳ Ｐゴシック"/>
        <family val="3"/>
      </rPr>
      <t>）_H28</t>
    </r>
  </si>
  <si>
    <r>
      <t>(</t>
    </r>
    <r>
      <rPr>
        <sz val="11"/>
        <rFont val="ＭＳ Ｐゴシック"/>
        <family val="3"/>
      </rPr>
      <t>t</t>
    </r>
    <r>
      <rPr>
        <sz val="11"/>
        <rFont val="ＭＳ Ｐゴシック"/>
        <family val="3"/>
      </rPr>
      <t>-CO2)</t>
    </r>
  </si>
  <si>
    <r>
      <t>(t</t>
    </r>
    <r>
      <rPr>
        <sz val="11"/>
        <rFont val="ＭＳ Ｐゴシック"/>
        <family val="3"/>
      </rPr>
      <t>-CO2)</t>
    </r>
  </si>
  <si>
    <r>
      <t>(t</t>
    </r>
    <r>
      <rPr>
        <sz val="11"/>
        <rFont val="ＭＳ Ｐゴシック"/>
        <family val="3"/>
      </rPr>
      <t>-CO2)</t>
    </r>
  </si>
  <si>
    <r>
      <t>(t</t>
    </r>
    <r>
      <rPr>
        <sz val="11"/>
        <rFont val="ＭＳ Ｐゴシック"/>
        <family val="3"/>
      </rPr>
      <t>-CO2)</t>
    </r>
  </si>
  <si>
    <r>
      <t>温室効果ガス排出量計算シート（</t>
    </r>
    <r>
      <rPr>
        <b/>
        <sz val="11"/>
        <color indexed="10"/>
        <rFont val="ＭＳ Ｐゴシック"/>
        <family val="3"/>
      </rPr>
      <t>大規模事業所向け</t>
    </r>
    <r>
      <rPr>
        <b/>
        <sz val="11"/>
        <rFont val="ＭＳ Ｐゴシック"/>
        <family val="3"/>
      </rPr>
      <t>）_H29</t>
    </r>
  </si>
  <si>
    <r>
      <t>　　排出係数が公表されていない場合は、電気の使用者において把握できる係数又は</t>
    </r>
    <r>
      <rPr>
        <sz val="11"/>
        <color indexed="10"/>
        <rFont val="ＭＳ Ｐゴシック"/>
        <family val="3"/>
      </rPr>
      <t>0.5</t>
    </r>
    <r>
      <rPr>
        <sz val="11"/>
        <color indexed="10"/>
        <rFont val="ＭＳ Ｐゴシック"/>
        <family val="3"/>
      </rPr>
      <t>12</t>
    </r>
  </si>
  <si>
    <t>H29</t>
  </si>
  <si>
    <t>12年平均</t>
  </si>
  <si>
    <r>
      <t>温室効果ガス排出量計算シート（</t>
    </r>
    <r>
      <rPr>
        <b/>
        <sz val="11"/>
        <color indexed="10"/>
        <rFont val="ＭＳ Ｐゴシック"/>
        <family val="3"/>
      </rPr>
      <t>大規模事業所向け</t>
    </r>
    <r>
      <rPr>
        <b/>
        <sz val="11"/>
        <rFont val="ＭＳ Ｐゴシック"/>
        <family val="3"/>
      </rPr>
      <t>）_H30</t>
    </r>
  </si>
  <si>
    <t>H30</t>
  </si>
  <si>
    <r>
      <t>CO</t>
    </r>
    <r>
      <rPr>
        <sz val="11"/>
        <rFont val="ＭＳ Ｐゴシック"/>
        <family val="3"/>
      </rPr>
      <t>2</t>
    </r>
    <r>
      <rPr>
        <sz val="11"/>
        <rFont val="ＭＳ Ｐゴシック"/>
        <family val="3"/>
      </rPr>
      <t>排出量</t>
    </r>
  </si>
  <si>
    <t>H30</t>
  </si>
  <si>
    <r>
      <t>温室効果ガス排出量計算シート（</t>
    </r>
    <r>
      <rPr>
        <b/>
        <sz val="11"/>
        <color indexed="10"/>
        <rFont val="ＭＳ Ｐゴシック"/>
        <family val="3"/>
      </rPr>
      <t>大規模事業所向け</t>
    </r>
    <r>
      <rPr>
        <b/>
        <sz val="11"/>
        <rFont val="ＭＳ Ｐゴシック"/>
        <family val="3"/>
      </rPr>
      <t>）_R1</t>
    </r>
  </si>
  <si>
    <r>
      <t>　　排出係数が公表されていない場合は、電気の使用者において把握できる係数又は</t>
    </r>
    <r>
      <rPr>
        <sz val="11"/>
        <color indexed="10"/>
        <rFont val="ＭＳ Ｐゴシック"/>
        <family val="3"/>
      </rPr>
      <t>0.</t>
    </r>
    <r>
      <rPr>
        <sz val="11"/>
        <color indexed="10"/>
        <rFont val="ＭＳ Ｐゴシック"/>
        <family val="3"/>
      </rPr>
      <t>488</t>
    </r>
  </si>
  <si>
    <t>R1</t>
  </si>
  <si>
    <t>R1</t>
  </si>
  <si>
    <r>
      <t>温室効果ガス排出量計算シート（</t>
    </r>
    <r>
      <rPr>
        <b/>
        <sz val="11"/>
        <color indexed="10"/>
        <rFont val="ＭＳ Ｐゴシック"/>
        <family val="3"/>
      </rPr>
      <t>大規模事業所向け</t>
    </r>
    <r>
      <rPr>
        <b/>
        <sz val="11"/>
        <rFont val="ＭＳ Ｐゴシック"/>
        <family val="3"/>
      </rPr>
      <t>）_R2</t>
    </r>
  </si>
  <si>
    <r>
      <t>　　排出係数が公表されていない場合は、電気の使用者において把握できる係数又は</t>
    </r>
    <r>
      <rPr>
        <sz val="11"/>
        <color indexed="10"/>
        <rFont val="ＭＳ Ｐゴシック"/>
        <family val="3"/>
      </rPr>
      <t>0.</t>
    </r>
    <r>
      <rPr>
        <sz val="11"/>
        <color indexed="10"/>
        <rFont val="ＭＳ Ｐゴシック"/>
        <family val="3"/>
      </rPr>
      <t>470</t>
    </r>
  </si>
  <si>
    <t>R2</t>
  </si>
  <si>
    <r>
      <t>温室効果ガス排出量計算シート（</t>
    </r>
    <r>
      <rPr>
        <b/>
        <sz val="11"/>
        <color indexed="10"/>
        <rFont val="ＭＳ Ｐゴシック"/>
        <family val="3"/>
      </rPr>
      <t>大規模事業所向け</t>
    </r>
    <r>
      <rPr>
        <b/>
        <sz val="11"/>
        <rFont val="ＭＳ Ｐゴシック"/>
        <family val="3"/>
      </rPr>
      <t>）_R3</t>
    </r>
  </si>
  <si>
    <r>
      <t>　　排出係数が公表されていない場合は、電気の使用者において把握できる係数又は</t>
    </r>
    <r>
      <rPr>
        <sz val="11"/>
        <color indexed="10"/>
        <rFont val="ＭＳ Ｐゴシック"/>
        <family val="3"/>
      </rPr>
      <t>0.</t>
    </r>
    <r>
      <rPr>
        <sz val="11"/>
        <color indexed="10"/>
        <rFont val="ＭＳ Ｐゴシック"/>
        <family val="3"/>
      </rPr>
      <t>453</t>
    </r>
  </si>
  <si>
    <t>R3</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</si>
</sst>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000"/>
    <numFmt numFmtId="179" formatCode="0.0_ "/>
    <numFmt numFmtId="180" formatCode="0.00_ "/>
    <numFmt numFmtId="181" formatCode="0.000"/>
    <numFmt numFmtId="182" formatCode="0.0000_ "/>
    <numFmt numFmtId="183" formatCode="0.000_ "/>
    <numFmt numFmtId="184" formatCode="0_);[Red]\(0\)"/>
    <numFmt numFmtId="185" formatCode="0_ "/>
    <numFmt numFmtId="186" formatCode="#,##0.###################"/>
    <numFmt numFmtId="187" formatCode="#,##0_);[Red]\(#,##0\)"/>
    <numFmt numFmtId="188" formatCode="#,##0.0"/>
    <numFmt numFmtId="189" formatCode="#,##0.#############"/>
    <numFmt numFmtId="190" formatCode="#,##0.0000_);[Red]\(#,##0.0000\)"/>
    <numFmt numFmtId="191" formatCode="#,##0.000_ "/>
    <numFmt numFmtId="192" formatCode="#,##0.0_);[Red]\(#,##0.0\)"/>
    <numFmt numFmtId="193" formatCode="#,##0.000_);[Red]\(#,##0.000\)"/>
    <numFmt numFmtId="194" formatCode="0.####"/>
    <numFmt numFmtId="195" formatCode="0.###"/>
    <numFmt numFmtId="196" formatCode="#,##0.0000_ "/>
    <numFmt numFmtId="197" formatCode="0.00_);[Red]\(0.00\)"/>
    <numFmt numFmtId="198" formatCode="&quot;Yes&quot;;&quot;Yes&quot;;&quot;No&quot;"/>
    <numFmt numFmtId="199" formatCode="&quot;True&quot;;&quot;True&quot;;&quot;False&quot;"/>
    <numFmt numFmtId="200" formatCode="&quot;On&quot;;&quot;On&quot;;&quot;Off&quot;"/>
    <numFmt numFmtId="201" formatCode="[$€-2]\ #,##0.00_);[Red]\([$€-2]\ #,##0.00\)"/>
    <numFmt numFmtId="202" formatCode="#,##0_ ;[Red]\-#,##0\ "/>
    <numFmt numFmtId="203" formatCode="0.000_);[Red]\(0.000\)"/>
    <numFmt numFmtId="204" formatCode="#,##0.00_ ;[Red]\-#,##0.00\ "/>
    <numFmt numFmtId="205" formatCode="#,##0_ "/>
    <numFmt numFmtId="206" formatCode="#,##0.000_ ;[Red]\-#,##0.000\ "/>
    <numFmt numFmtId="207" formatCode="#,##0.0;[Red]\-#,##0.0"/>
    <numFmt numFmtId="208" formatCode="#,##0.0_ "/>
    <numFmt numFmtId="209" formatCode="0.00000_ "/>
    <numFmt numFmtId="210" formatCode="0;\-0;;@&quot;」&quot;"/>
    <numFmt numFmtId="211" formatCode="0;\-0;;@&quot;&quot;"/>
    <numFmt numFmtId="212" formatCode="0.0_);[Red]\(0.0\)"/>
  </numFmts>
  <fonts count="54">
    <font>
      <sz val="11"/>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b/>
      <sz val="11"/>
      <color indexed="10"/>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0"/>
      <name val="ＭＳ Ｐゴシック"/>
      <family val="3"/>
    </font>
    <font>
      <sz val="11"/>
      <color indexed="41"/>
      <name val="ＭＳ Ｐゴシック"/>
      <family val="3"/>
    </font>
    <font>
      <sz val="11"/>
      <color indexed="10"/>
      <name val="ＭＳ Ｐゴシック"/>
      <family val="3"/>
    </font>
    <font>
      <sz val="10"/>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ＭＳ Ｐゴシック"/>
      <family val="3"/>
    </font>
    <font>
      <sz val="10"/>
      <color indexed="8"/>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9" tint="-0.4999699890613556"/>
      <name val="ＭＳ Ｐゴシック"/>
      <family val="3"/>
    </font>
    <font>
      <b/>
      <sz val="11"/>
      <color rgb="FFFF0000"/>
      <name val="ＭＳ Ｐゴシック"/>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60"/>
        <bgColor indexed="64"/>
      </patternFill>
    </fill>
    <fill>
      <patternFill patternType="solid">
        <fgColor theme="9" tint="-0.4999699890613556"/>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medium"/>
      <bottom>
        <color indexed="63"/>
      </bottom>
    </border>
    <border>
      <left style="thin"/>
      <right style="thin"/>
      <top>
        <color indexed="63"/>
      </top>
      <bottom style="thin"/>
    </border>
    <border>
      <left style="thin"/>
      <right style="thin"/>
      <top style="thin"/>
      <bottom style="thin"/>
    </border>
    <border>
      <left style="thin"/>
      <right style="thin"/>
      <top style="medium"/>
      <bottom style="thin"/>
    </border>
    <border>
      <left style="medium"/>
      <right>
        <color indexed="63"/>
      </right>
      <top>
        <color indexed="63"/>
      </top>
      <bottom>
        <color indexed="63"/>
      </bottom>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color indexed="63"/>
      </top>
      <bottom>
        <color indexed="63"/>
      </bottom>
    </border>
    <border>
      <left style="thin"/>
      <right>
        <color indexed="63"/>
      </right>
      <top style="medium"/>
      <bottom style="thin"/>
    </border>
    <border>
      <left style="dashed"/>
      <right style="medium"/>
      <top>
        <color indexed="63"/>
      </top>
      <bottom style="thin"/>
    </border>
    <border>
      <left style="dashed"/>
      <right style="medium"/>
      <top style="thin"/>
      <bottom style="thin"/>
    </border>
    <border>
      <left style="dashed"/>
      <right style="medium"/>
      <top style="thin"/>
      <bottom>
        <color indexed="63"/>
      </bottom>
    </border>
    <border>
      <left style="dashed"/>
      <right style="medium"/>
      <top style="medium"/>
      <bottom style="medium"/>
    </border>
    <border>
      <left style="dashed"/>
      <right style="medium"/>
      <top style="medium"/>
      <bottom style="dotted"/>
    </border>
    <border>
      <left style="dashed"/>
      <right>
        <color indexed="63"/>
      </right>
      <top>
        <color indexed="63"/>
      </top>
      <bottom style="thin"/>
    </border>
    <border>
      <left style="dashed"/>
      <right>
        <color indexed="63"/>
      </right>
      <top style="thin"/>
      <bottom style="thin"/>
    </border>
    <border>
      <left style="dashed"/>
      <right>
        <color indexed="63"/>
      </right>
      <top style="thin"/>
      <bottom>
        <color indexed="63"/>
      </bottom>
    </border>
    <border>
      <left style="dashed"/>
      <right>
        <color indexed="63"/>
      </right>
      <top style="medium"/>
      <bottom style="medium"/>
    </border>
    <border>
      <left style="dashed"/>
      <right>
        <color indexed="63"/>
      </right>
      <top style="medium"/>
      <bottom style="dotted"/>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medium"/>
      <right style="thin"/>
      <top style="thin"/>
      <bottom style="medium"/>
    </border>
    <border>
      <left>
        <color indexed="63"/>
      </left>
      <right>
        <color indexed="63"/>
      </right>
      <top style="medium"/>
      <bottom>
        <color indexed="63"/>
      </bottom>
    </border>
    <border>
      <left style="medium"/>
      <right>
        <color indexed="63"/>
      </right>
      <top style="thin"/>
      <bottom style="medium"/>
    </border>
    <border>
      <left style="dashed"/>
      <right style="thin"/>
      <top>
        <color indexed="63"/>
      </top>
      <bottom style="thin"/>
    </border>
    <border>
      <left style="dashed"/>
      <right style="thin"/>
      <top style="thin"/>
      <bottom style="thin"/>
    </border>
    <border>
      <left style="dashed"/>
      <right style="thin"/>
      <top style="thin"/>
      <bottom>
        <color indexed="63"/>
      </bottom>
    </border>
    <border>
      <left style="dashed"/>
      <right style="thin"/>
      <top style="medium"/>
      <bottom style="medium"/>
    </border>
    <border>
      <left>
        <color indexed="63"/>
      </left>
      <right>
        <color indexed="63"/>
      </right>
      <top style="medium"/>
      <bottom style="dotted"/>
    </border>
    <border>
      <left>
        <color indexed="63"/>
      </left>
      <right>
        <color indexed="63"/>
      </right>
      <top style="thin"/>
      <bottom>
        <color indexed="63"/>
      </bottom>
    </border>
    <border>
      <left>
        <color indexed="63"/>
      </left>
      <right>
        <color indexed="63"/>
      </right>
      <top style="medium"/>
      <bottom style="medium"/>
    </border>
    <border>
      <left style="thin"/>
      <right style="dashed"/>
      <top style="medium"/>
      <bottom style="dotted"/>
    </border>
    <border>
      <left style="thin"/>
      <right style="dashed"/>
      <top style="thin"/>
      <bottom>
        <color indexed="63"/>
      </bottom>
    </border>
    <border>
      <left>
        <color indexed="63"/>
      </left>
      <right style="thin"/>
      <top style="medium"/>
      <bottom style="dotted"/>
    </border>
    <border>
      <left>
        <color indexed="63"/>
      </left>
      <right style="thin"/>
      <top style="thin"/>
      <bottom>
        <color indexed="63"/>
      </bottom>
    </border>
    <border>
      <left>
        <color indexed="63"/>
      </left>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dashed"/>
      <top style="thin"/>
      <bottom>
        <color indexed="63"/>
      </bottom>
    </border>
    <border>
      <left style="thin"/>
      <right>
        <color indexed="63"/>
      </right>
      <top style="medium"/>
      <bottom style="dotted"/>
    </border>
    <border>
      <left>
        <color indexed="63"/>
      </left>
      <right style="dashed"/>
      <top style="medium"/>
      <bottom style="dotted"/>
    </border>
    <border>
      <left>
        <color indexed="63"/>
      </left>
      <right style="dashed"/>
      <top style="thin"/>
      <bottom>
        <color indexed="63"/>
      </bottom>
    </border>
    <border>
      <left>
        <color indexed="63"/>
      </left>
      <right style="dashed"/>
      <top style="medium"/>
      <bottom style="medium"/>
    </border>
    <border>
      <left style="thin"/>
      <right style="dashed"/>
      <top style="medium"/>
      <bottom style="medium"/>
    </border>
    <border>
      <left>
        <color indexed="63"/>
      </left>
      <right style="medium"/>
      <top style="thin"/>
      <bottom>
        <color indexed="63"/>
      </bottom>
    </border>
    <border>
      <left style="thin"/>
      <right>
        <color indexed="63"/>
      </right>
      <top>
        <color indexed="63"/>
      </top>
      <bottom>
        <color indexed="63"/>
      </bottom>
    </border>
    <border>
      <left style="medium"/>
      <right style="dashed"/>
      <top style="medium"/>
      <bottom style="thin"/>
    </border>
    <border>
      <left>
        <color indexed="63"/>
      </left>
      <right>
        <color indexed="63"/>
      </right>
      <top style="medium"/>
      <bottom style="thin"/>
    </border>
    <border>
      <left style="thin"/>
      <right style="dashed"/>
      <top style="medium"/>
      <bottom style="thin"/>
    </border>
    <border>
      <left>
        <color indexed="63"/>
      </left>
      <right style="dashed"/>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style="dashed"/>
      <top style="thin"/>
      <bottom style="thin"/>
    </border>
    <border>
      <left style="thin"/>
      <right style="dashed"/>
      <top style="thin"/>
      <bottom style="thin"/>
    </border>
    <border>
      <left>
        <color indexed="63"/>
      </left>
      <right style="dashed"/>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Up="1">
      <left style="dashed"/>
      <right style="thin"/>
      <top style="thin"/>
      <bottom style="hair"/>
      <diagonal style="thin"/>
    </border>
    <border diagonalUp="1">
      <left style="dashed"/>
      <right style="thin"/>
      <top style="thin"/>
      <bottom>
        <color indexed="63"/>
      </bottom>
      <diagonal style="thin"/>
    </border>
    <border>
      <left style="thin"/>
      <right style="dotted"/>
      <top style="thin"/>
      <bottom style="medium"/>
    </border>
    <border>
      <left style="thin"/>
      <right style="dotted"/>
      <top style="thin"/>
      <bottom>
        <color indexed="63"/>
      </bottom>
    </border>
    <border>
      <left style="medium"/>
      <right style="dotted"/>
      <top style="thin"/>
      <bottom style="medium"/>
    </border>
    <border diagonalUp="1">
      <left style="dashed"/>
      <right style="medium"/>
      <top style="thin"/>
      <bottom style="hair"/>
      <diagonal style="thin"/>
    </border>
    <border diagonalUp="1">
      <left style="dashed"/>
      <right>
        <color indexed="63"/>
      </right>
      <top style="thin"/>
      <bottom style="hair"/>
      <diagonal style="thin"/>
    </border>
    <border diagonalUp="1">
      <left style="dashed"/>
      <right>
        <color indexed="63"/>
      </right>
      <top style="thin"/>
      <bottom>
        <color indexed="63"/>
      </bottom>
      <diagonal style="thin"/>
    </border>
    <border diagonalUp="1">
      <left style="dashed"/>
      <right style="medium"/>
      <top style="thin"/>
      <bottom>
        <color indexed="63"/>
      </bottom>
      <diagonal style="thin"/>
    </border>
    <border>
      <left>
        <color indexed="63"/>
      </left>
      <right style="dotted"/>
      <top style="thin"/>
      <bottom style="medium"/>
    </border>
    <border>
      <left style="thin"/>
      <right style="thin"/>
      <top style="thin"/>
      <bottom>
        <color indexed="63"/>
      </bottom>
    </border>
    <border>
      <left style="medium"/>
      <right style="dashed"/>
      <top style="hair"/>
      <bottom style="thin"/>
    </border>
    <border>
      <left style="thin"/>
      <right style="dashed"/>
      <top style="hair"/>
      <bottom style="thin"/>
    </border>
    <border>
      <left>
        <color indexed="63"/>
      </left>
      <right style="dashed"/>
      <top style="hair"/>
      <bottom style="thin"/>
    </border>
    <border>
      <left>
        <color indexed="63"/>
      </left>
      <right>
        <color indexed="63"/>
      </right>
      <top style="thin"/>
      <bottom style="medium"/>
    </border>
    <border>
      <left style="dashed"/>
      <right style="thin"/>
      <top style="medium"/>
      <bottom style="dotted"/>
    </border>
    <border>
      <left style="medium"/>
      <right style="dotted"/>
      <top style="medium"/>
      <bottom style="medium"/>
    </border>
    <border>
      <left style="medium"/>
      <right style="dotted"/>
      <top style="medium"/>
      <bottom style="dotted"/>
    </border>
    <border>
      <left style="thin"/>
      <right style="medium"/>
      <top>
        <color indexed="63"/>
      </top>
      <bottom style="medium"/>
    </border>
    <border>
      <left style="medium"/>
      <right style="thin"/>
      <top>
        <color indexed="63"/>
      </top>
      <bottom style="medium"/>
    </border>
    <border>
      <left style="dashed"/>
      <right style="medium"/>
      <top>
        <color indexed="63"/>
      </top>
      <bottom>
        <color indexed="63"/>
      </bottom>
    </border>
    <border>
      <left style="medium"/>
      <right style="dotted"/>
      <top style="medium"/>
      <bottom>
        <color indexed="63"/>
      </bottom>
    </border>
    <border>
      <left>
        <color indexed="63"/>
      </left>
      <right style="dashed"/>
      <top style="medium"/>
      <bottom>
        <color indexed="63"/>
      </bottom>
    </border>
    <border>
      <left>
        <color indexed="63"/>
      </left>
      <right style="dashed"/>
      <top>
        <color indexed="63"/>
      </top>
      <bottom>
        <color indexed="63"/>
      </bottom>
    </border>
    <border>
      <left style="thin"/>
      <right style="dashed"/>
      <top style="medium"/>
      <bottom>
        <color indexed="63"/>
      </bottom>
    </border>
    <border>
      <left style="medium"/>
      <right style="thin"/>
      <top style="medium"/>
      <bottom style="medium"/>
    </border>
    <border>
      <left style="thin"/>
      <right style="thin"/>
      <top style="medium"/>
      <bottom>
        <color indexed="63"/>
      </bottom>
    </border>
    <border>
      <left style="dashed"/>
      <right style="thin"/>
      <top>
        <color indexed="63"/>
      </top>
      <bottom style="medium"/>
    </border>
    <border>
      <left style="thin"/>
      <right style="dashed"/>
      <top style="thin"/>
      <bottom style="hair"/>
    </border>
    <border>
      <left>
        <color indexed="63"/>
      </left>
      <right style="thin"/>
      <top style="medium"/>
      <bottom>
        <color indexed="63"/>
      </bottom>
    </border>
    <border>
      <left style="dashed"/>
      <right style="thin"/>
      <top style="medium"/>
      <bottom>
        <color indexed="63"/>
      </bottom>
    </border>
    <border>
      <left>
        <color indexed="63"/>
      </left>
      <right style="medium"/>
      <top style="medium"/>
      <bottom>
        <color indexed="63"/>
      </bottom>
    </border>
    <border>
      <left>
        <color indexed="63"/>
      </left>
      <right style="dashed"/>
      <top style="thin"/>
      <bottom style="medium"/>
    </border>
    <border>
      <left style="dashed"/>
      <right style="medium"/>
      <top>
        <color indexed="63"/>
      </top>
      <bottom style="medium"/>
    </border>
    <border>
      <left>
        <color indexed="63"/>
      </left>
      <right style="thin"/>
      <top>
        <color indexed="63"/>
      </top>
      <bottom>
        <color indexed="63"/>
      </bottom>
    </border>
    <border>
      <left style="dashed"/>
      <right>
        <color indexed="63"/>
      </right>
      <top>
        <color indexed="63"/>
      </top>
      <bottom>
        <color indexed="63"/>
      </bottom>
    </border>
    <border>
      <left style="dashed"/>
      <right>
        <color indexed="63"/>
      </right>
      <top style="medium"/>
      <bottom>
        <color indexed="63"/>
      </bottom>
    </border>
    <border>
      <left style="dashed"/>
      <right>
        <color indexed="63"/>
      </right>
      <top style="medium"/>
      <bottom style="thin"/>
    </border>
    <border>
      <left style="dashed"/>
      <right>
        <color indexed="63"/>
      </right>
      <top style="thin"/>
      <bottom style="medium"/>
    </border>
    <border>
      <left style="thin"/>
      <right>
        <color indexed="63"/>
      </right>
      <top>
        <color indexed="63"/>
      </top>
      <bottom style="medium"/>
    </border>
    <border>
      <left style="dashed"/>
      <right>
        <color indexed="63"/>
      </right>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thin"/>
    </border>
    <border>
      <left>
        <color indexed="63"/>
      </left>
      <right style="medium"/>
      <top>
        <color indexed="63"/>
      </top>
      <bottom>
        <color indexed="63"/>
      </bottom>
    </border>
    <border>
      <left style="thin"/>
      <right>
        <color indexed="63"/>
      </right>
      <top style="medium"/>
      <bottom>
        <color indexed="63"/>
      </bottom>
    </border>
    <border>
      <left style="thin"/>
      <right style="medium"/>
      <top style="medium"/>
      <bottom style="thin"/>
    </border>
    <border>
      <left style="thin"/>
      <right style="dashed"/>
      <top>
        <color indexed="63"/>
      </top>
      <bottom style="thin"/>
    </border>
    <border>
      <left>
        <color indexed="63"/>
      </left>
      <right style="medium"/>
      <top style="medium"/>
      <bottom style="medium"/>
    </border>
    <border>
      <left>
        <color indexed="63"/>
      </left>
      <right style="dashed"/>
      <top>
        <color indexed="63"/>
      </top>
      <bottom style="thin"/>
    </border>
    <border>
      <left>
        <color indexed="63"/>
      </left>
      <right style="medium"/>
      <top>
        <color indexed="63"/>
      </top>
      <bottom style="thin"/>
    </border>
    <border>
      <left>
        <color indexed="63"/>
      </left>
      <right style="medium"/>
      <top style="medium"/>
      <bottom style="dotted"/>
    </border>
    <border>
      <left style="thin"/>
      <right style="dashed"/>
      <top>
        <color indexed="63"/>
      </top>
      <bottom style="medium"/>
    </border>
    <border>
      <left style="thin"/>
      <right style="dotted"/>
      <top style="medium"/>
      <bottom>
        <color indexed="63"/>
      </bottom>
    </border>
    <border>
      <left style="thin"/>
      <right style="dotted"/>
      <top>
        <color indexed="63"/>
      </top>
      <bottom style="medium"/>
    </border>
    <border>
      <left style="dotted"/>
      <right style="medium"/>
      <top style="medium"/>
      <bottom>
        <color indexed="63"/>
      </bottom>
    </border>
    <border>
      <left style="dotted"/>
      <right style="medium"/>
      <top>
        <color indexed="63"/>
      </top>
      <bottom style="medium"/>
    </border>
    <border>
      <left style="dotted"/>
      <right>
        <color indexed="63"/>
      </right>
      <top style="medium"/>
      <bottom>
        <color indexed="63"/>
      </bottom>
    </border>
    <border>
      <left style="dotted"/>
      <right>
        <color indexed="63"/>
      </right>
      <top>
        <color indexed="63"/>
      </top>
      <bottom style="medium"/>
    </border>
    <border>
      <left style="dotted"/>
      <right style="thin"/>
      <top style="medium"/>
      <bottom>
        <color indexed="63"/>
      </bottom>
    </border>
    <border>
      <left style="dotted"/>
      <right style="thin"/>
      <top>
        <color indexed="63"/>
      </top>
      <bottom style="medium"/>
    </border>
    <border>
      <left style="medium"/>
      <right style="dotted"/>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570">
    <xf numFmtId="0" fontId="0" fillId="0" borderId="0" xfId="0" applyAlignment="1">
      <alignmen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176" fontId="2" fillId="0" borderId="0" xfId="0" applyNumberFormat="1"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pplyAlignment="1">
      <alignment vertical="center"/>
    </xf>
    <xf numFmtId="0" fontId="8" fillId="0" borderId="14" xfId="0" applyFont="1" applyBorder="1" applyAlignment="1">
      <alignment horizontal="center" vertical="center"/>
    </xf>
    <xf numFmtId="204" fontId="8" fillId="0" borderId="14" xfId="49" applyNumberFormat="1" applyFont="1" applyFill="1" applyBorder="1" applyAlignment="1">
      <alignment vertical="center"/>
    </xf>
    <xf numFmtId="177" fontId="8" fillId="0" borderId="14" xfId="49" applyNumberFormat="1" applyFont="1" applyFill="1" applyBorder="1" applyAlignment="1">
      <alignment horizontal="center" vertical="center"/>
    </xf>
    <xf numFmtId="204" fontId="8" fillId="0" borderId="13" xfId="49" applyNumberFormat="1" applyFont="1" applyFill="1" applyBorder="1" applyAlignment="1">
      <alignment vertical="center"/>
    </xf>
    <xf numFmtId="177" fontId="8" fillId="0" borderId="13" xfId="49" applyNumberFormat="1" applyFont="1" applyFill="1" applyBorder="1" applyAlignment="1">
      <alignment horizontal="center" vertical="center"/>
    </xf>
    <xf numFmtId="0" fontId="10" fillId="33" borderId="0" xfId="0" applyFont="1" applyFill="1" applyAlignment="1">
      <alignment vertical="center"/>
    </xf>
    <xf numFmtId="206" fontId="8" fillId="0" borderId="12" xfId="49" applyNumberFormat="1" applyFont="1" applyFill="1" applyBorder="1" applyAlignment="1">
      <alignment vertical="center"/>
    </xf>
    <xf numFmtId="206" fontId="8" fillId="0" borderId="13" xfId="49" applyNumberFormat="1" applyFont="1" applyFill="1" applyBorder="1" applyAlignment="1">
      <alignment vertical="center"/>
    </xf>
    <xf numFmtId="177" fontId="8" fillId="0" borderId="12" xfId="49" applyNumberFormat="1" applyFont="1" applyFill="1" applyBorder="1" applyAlignment="1">
      <alignment horizontal="center" vertical="center"/>
    </xf>
    <xf numFmtId="176" fontId="0" fillId="0" borderId="15" xfId="0" applyNumberFormat="1" applyFont="1" applyBorder="1" applyAlignment="1">
      <alignment horizontal="center" vertical="center"/>
    </xf>
    <xf numFmtId="176" fontId="0" fillId="0" borderId="15" xfId="0" applyNumberFormat="1" applyFont="1" applyBorder="1" applyAlignment="1">
      <alignment vertical="center"/>
    </xf>
    <xf numFmtId="0" fontId="9" fillId="34" borderId="16" xfId="0" applyFont="1" applyFill="1" applyBorder="1" applyAlignment="1">
      <alignment horizontal="center" vertical="center" wrapText="1"/>
    </xf>
    <xf numFmtId="0" fontId="8" fillId="34" borderId="16" xfId="0" applyFont="1" applyFill="1" applyBorder="1" applyAlignment="1">
      <alignment horizontal="center" vertical="center"/>
    </xf>
    <xf numFmtId="204" fontId="8" fillId="34" borderId="16" xfId="49" applyNumberFormat="1" applyFont="1" applyFill="1" applyBorder="1" applyAlignment="1">
      <alignment vertical="center"/>
    </xf>
    <xf numFmtId="177" fontId="9" fillId="34" borderId="16" xfId="49" applyNumberFormat="1" applyFont="1" applyFill="1" applyBorder="1" applyAlignment="1">
      <alignment horizontal="center" vertical="center"/>
    </xf>
    <xf numFmtId="0" fontId="8" fillId="34" borderId="16" xfId="0" applyFont="1" applyFill="1" applyBorder="1" applyAlignment="1">
      <alignment vertical="center" wrapText="1"/>
    </xf>
    <xf numFmtId="0" fontId="8" fillId="34" borderId="16" xfId="0" applyFont="1" applyFill="1" applyBorder="1" applyAlignment="1">
      <alignment vertical="center"/>
    </xf>
    <xf numFmtId="38" fontId="9" fillId="34" borderId="16" xfId="49" applyFont="1" applyFill="1" applyBorder="1" applyAlignment="1">
      <alignment vertical="center"/>
    </xf>
    <xf numFmtId="38" fontId="9" fillId="34" borderId="10" xfId="49" applyFont="1" applyFill="1" applyBorder="1" applyAlignment="1">
      <alignment horizontal="center" vertical="center"/>
    </xf>
    <xf numFmtId="177" fontId="9" fillId="34" borderId="16" xfId="49" applyNumberFormat="1" applyFont="1" applyFill="1" applyBorder="1" applyAlignment="1">
      <alignment vertical="center"/>
    </xf>
    <xf numFmtId="0" fontId="0" fillId="0" borderId="0" xfId="0" applyFont="1" applyBorder="1" applyAlignment="1">
      <alignment vertical="center"/>
    </xf>
    <xf numFmtId="187" fontId="8" fillId="0" borderId="17" xfId="0" applyNumberFormat="1" applyFont="1" applyBorder="1" applyAlignment="1">
      <alignment vertical="center"/>
    </xf>
    <xf numFmtId="187" fontId="8" fillId="0" borderId="18" xfId="0" applyNumberFormat="1" applyFont="1" applyBorder="1" applyAlignment="1">
      <alignment vertical="center"/>
    </xf>
    <xf numFmtId="187" fontId="8" fillId="0" borderId="19" xfId="0" applyNumberFormat="1" applyFont="1" applyBorder="1" applyAlignment="1">
      <alignment vertical="center"/>
    </xf>
    <xf numFmtId="187" fontId="8" fillId="0" borderId="20" xfId="0" applyNumberFormat="1" applyFont="1" applyBorder="1" applyAlignment="1">
      <alignment vertical="center"/>
    </xf>
    <xf numFmtId="187" fontId="8" fillId="0" borderId="21" xfId="0" applyNumberFormat="1" applyFont="1" applyBorder="1" applyAlignment="1">
      <alignment vertical="center"/>
    </xf>
    <xf numFmtId="0" fontId="9" fillId="34" borderId="16" xfId="0" applyNumberFormat="1" applyFont="1" applyFill="1" applyBorder="1" applyAlignment="1">
      <alignment horizontal="center" vertical="center" wrapText="1"/>
    </xf>
    <xf numFmtId="0" fontId="11" fillId="0" borderId="0" xfId="0" applyFont="1" applyAlignment="1">
      <alignment vertical="center"/>
    </xf>
    <xf numFmtId="206" fontId="12" fillId="0" borderId="12" xfId="49" applyNumberFormat="1" applyFont="1" applyFill="1" applyBorder="1" applyAlignment="1">
      <alignment vertical="center"/>
    </xf>
    <xf numFmtId="176" fontId="0" fillId="0" borderId="22" xfId="0" applyNumberFormat="1" applyFont="1" applyBorder="1" applyAlignment="1">
      <alignment horizontal="center" vertical="center"/>
    </xf>
    <xf numFmtId="0" fontId="10" fillId="33" borderId="0" xfId="0" applyFont="1" applyFill="1" applyBorder="1" applyAlignment="1">
      <alignment vertical="center"/>
    </xf>
    <xf numFmtId="176" fontId="2" fillId="0" borderId="0" xfId="0" applyNumberFormat="1" applyFont="1" applyBorder="1" applyAlignment="1">
      <alignment vertical="center"/>
    </xf>
    <xf numFmtId="38" fontId="9" fillId="34" borderId="16" xfId="49" applyFont="1" applyFill="1" applyBorder="1" applyAlignment="1">
      <alignment horizontal="right" vertical="center" wrapText="1"/>
    </xf>
    <xf numFmtId="38" fontId="8" fillId="34" borderId="16" xfId="49" applyFont="1" applyFill="1" applyBorder="1" applyAlignment="1">
      <alignment horizontal="right" vertical="center" wrapText="1"/>
    </xf>
    <xf numFmtId="187" fontId="8" fillId="0" borderId="17" xfId="0" applyNumberFormat="1" applyFont="1" applyBorder="1" applyAlignment="1">
      <alignment horizontal="right" vertical="center"/>
    </xf>
    <xf numFmtId="187" fontId="8" fillId="0" borderId="18" xfId="0" applyNumberFormat="1" applyFont="1" applyBorder="1" applyAlignment="1">
      <alignment horizontal="right" vertical="center"/>
    </xf>
    <xf numFmtId="0" fontId="9" fillId="34" borderId="16" xfId="0" applyFont="1" applyFill="1" applyBorder="1" applyAlignment="1">
      <alignment horizontal="right" vertical="center" wrapText="1"/>
    </xf>
    <xf numFmtId="187" fontId="8" fillId="0" borderId="19" xfId="0" applyNumberFormat="1" applyFont="1" applyBorder="1" applyAlignment="1">
      <alignment horizontal="right" vertical="center"/>
    </xf>
    <xf numFmtId="187" fontId="8" fillId="0" borderId="20" xfId="0" applyNumberFormat="1" applyFont="1" applyBorder="1" applyAlignment="1">
      <alignment horizontal="right" vertical="center"/>
    </xf>
    <xf numFmtId="187" fontId="8" fillId="0" borderId="21" xfId="0" applyNumberFormat="1" applyFont="1" applyBorder="1" applyAlignment="1">
      <alignment horizontal="right" vertical="center"/>
    </xf>
    <xf numFmtId="0" fontId="8" fillId="34" borderId="16" xfId="0" applyFont="1" applyFill="1" applyBorder="1" applyAlignment="1">
      <alignment horizontal="right" vertical="center" wrapText="1"/>
    </xf>
    <xf numFmtId="38" fontId="8" fillId="0" borderId="23" xfId="49" applyFont="1" applyFill="1" applyBorder="1" applyAlignment="1">
      <alignment horizontal="right" vertical="center" shrinkToFit="1"/>
    </xf>
    <xf numFmtId="38" fontId="8" fillId="0" borderId="24" xfId="49" applyFont="1" applyFill="1" applyBorder="1" applyAlignment="1">
      <alignment horizontal="right" vertical="center" wrapText="1"/>
    </xf>
    <xf numFmtId="38" fontId="8" fillId="0" borderId="25" xfId="49" applyFont="1" applyFill="1" applyBorder="1" applyAlignment="1">
      <alignment horizontal="right" vertical="center" wrapText="1"/>
    </xf>
    <xf numFmtId="38" fontId="8" fillId="0" borderId="26" xfId="49" applyFont="1" applyFill="1" applyBorder="1" applyAlignment="1">
      <alignment horizontal="right" vertical="center" wrapText="1"/>
    </xf>
    <xf numFmtId="38" fontId="8" fillId="0" borderId="23" xfId="49" applyFont="1" applyFill="1" applyBorder="1" applyAlignment="1">
      <alignment horizontal="right" vertical="center" wrapText="1"/>
    </xf>
    <xf numFmtId="38" fontId="8" fillId="0" borderId="27" xfId="49" applyFont="1" applyFill="1" applyBorder="1" applyAlignment="1">
      <alignment horizontal="right" vertical="center"/>
    </xf>
    <xf numFmtId="38" fontId="8" fillId="0" borderId="25" xfId="49" applyFont="1" applyFill="1" applyBorder="1" applyAlignment="1">
      <alignment horizontal="right" vertical="center"/>
    </xf>
    <xf numFmtId="176" fontId="0" fillId="0" borderId="22" xfId="0" applyNumberFormat="1" applyFont="1" applyBorder="1" applyAlignment="1">
      <alignment horizontal="center" vertical="center"/>
    </xf>
    <xf numFmtId="0" fontId="0" fillId="0" borderId="0" xfId="0" applyFont="1" applyAlignment="1">
      <alignment vertical="center"/>
    </xf>
    <xf numFmtId="38" fontId="8" fillId="0" borderId="28" xfId="49" applyFont="1" applyFill="1" applyBorder="1" applyAlignment="1">
      <alignment horizontal="right" vertical="center" shrinkToFit="1"/>
    </xf>
    <xf numFmtId="38" fontId="8" fillId="0" borderId="29" xfId="49" applyFont="1" applyFill="1" applyBorder="1" applyAlignment="1">
      <alignment horizontal="right" vertical="center" shrinkToFit="1"/>
    </xf>
    <xf numFmtId="38" fontId="8" fillId="0" borderId="29" xfId="49" applyFont="1" applyFill="1" applyBorder="1" applyAlignment="1">
      <alignment horizontal="right" vertical="center"/>
    </xf>
    <xf numFmtId="38" fontId="8" fillId="0" borderId="29" xfId="49" applyFont="1" applyFill="1" applyBorder="1" applyAlignment="1">
      <alignment horizontal="right" vertical="center" wrapText="1"/>
    </xf>
    <xf numFmtId="38" fontId="8" fillId="0" borderId="30" xfId="49" applyFont="1" applyFill="1" applyBorder="1" applyAlignment="1">
      <alignment horizontal="right" vertical="center" wrapText="1"/>
    </xf>
    <xf numFmtId="38" fontId="8" fillId="0" borderId="31" xfId="49" applyFont="1" applyFill="1" applyBorder="1" applyAlignment="1">
      <alignment horizontal="right" vertical="center" wrapText="1"/>
    </xf>
    <xf numFmtId="38" fontId="8" fillId="0" borderId="28" xfId="49" applyFont="1" applyFill="1" applyBorder="1" applyAlignment="1">
      <alignment horizontal="right" vertical="center" wrapText="1"/>
    </xf>
    <xf numFmtId="38" fontId="8" fillId="0" borderId="32" xfId="49" applyFont="1" applyFill="1" applyBorder="1" applyAlignment="1">
      <alignment horizontal="right" vertical="center"/>
    </xf>
    <xf numFmtId="206" fontId="50" fillId="0" borderId="12" xfId="49" applyNumberFormat="1" applyFont="1" applyFill="1" applyBorder="1" applyAlignment="1">
      <alignment vertical="center"/>
    </xf>
    <xf numFmtId="197" fontId="9" fillId="34" borderId="16" xfId="0" applyNumberFormat="1" applyFont="1" applyFill="1" applyBorder="1" applyAlignment="1">
      <alignment horizontal="right" vertical="center" wrapText="1"/>
    </xf>
    <xf numFmtId="197" fontId="8" fillId="0" borderId="13" xfId="0" applyNumberFormat="1" applyFont="1" applyFill="1" applyBorder="1" applyAlignment="1">
      <alignment horizontal="right" vertical="center"/>
    </xf>
    <xf numFmtId="180" fontId="8" fillId="0" borderId="13" xfId="0" applyNumberFormat="1" applyFont="1" applyFill="1" applyBorder="1" applyAlignment="1">
      <alignment horizontal="right" vertical="center" wrapText="1"/>
    </xf>
    <xf numFmtId="180" fontId="9" fillId="34" borderId="16" xfId="0" applyNumberFormat="1" applyFont="1" applyFill="1" applyBorder="1" applyAlignment="1">
      <alignment horizontal="right" vertical="center" wrapText="1"/>
    </xf>
    <xf numFmtId="180" fontId="8" fillId="0" borderId="13" xfId="0" applyNumberFormat="1" applyFont="1" applyFill="1" applyBorder="1" applyAlignment="1">
      <alignment horizontal="right" vertical="center"/>
    </xf>
    <xf numFmtId="204" fontId="9" fillId="34" borderId="16" xfId="49" applyNumberFormat="1" applyFont="1" applyFill="1" applyBorder="1" applyAlignment="1">
      <alignment horizontal="right" vertical="center" wrapText="1"/>
    </xf>
    <xf numFmtId="204" fontId="8" fillId="0" borderId="13" xfId="49" applyNumberFormat="1" applyFont="1" applyFill="1" applyBorder="1" applyAlignment="1">
      <alignment horizontal="right" vertical="center"/>
    </xf>
    <xf numFmtId="40" fontId="8" fillId="0" borderId="33" xfId="49" applyNumberFormat="1" applyFont="1" applyFill="1" applyBorder="1" applyAlignment="1">
      <alignment horizontal="right" vertical="center" shrinkToFit="1"/>
    </xf>
    <xf numFmtId="40" fontId="8" fillId="0" borderId="34" xfId="49" applyNumberFormat="1" applyFont="1" applyFill="1" applyBorder="1" applyAlignment="1">
      <alignment horizontal="right" vertical="center" shrinkToFit="1"/>
    </xf>
    <xf numFmtId="40" fontId="8" fillId="0" borderId="35" xfId="49" applyNumberFormat="1" applyFont="1" applyFill="1" applyBorder="1" applyAlignment="1">
      <alignment horizontal="right" vertical="center" wrapText="1"/>
    </xf>
    <xf numFmtId="40" fontId="8" fillId="35" borderId="36" xfId="49" applyNumberFormat="1" applyFont="1" applyFill="1" applyBorder="1" applyAlignment="1">
      <alignment horizontal="right" vertical="center" wrapText="1"/>
    </xf>
    <xf numFmtId="40" fontId="8" fillId="0" borderId="33" xfId="49" applyNumberFormat="1" applyFont="1" applyFill="1" applyBorder="1" applyAlignment="1">
      <alignment horizontal="right" vertical="center" wrapText="1"/>
    </xf>
    <xf numFmtId="40" fontId="8" fillId="0" borderId="34" xfId="49" applyNumberFormat="1" applyFont="1" applyFill="1" applyBorder="1" applyAlignment="1">
      <alignment horizontal="right" vertical="center" wrapText="1"/>
    </xf>
    <xf numFmtId="0" fontId="0" fillId="0" borderId="37" xfId="0" applyFont="1" applyBorder="1" applyAlignment="1">
      <alignment vertical="center"/>
    </xf>
    <xf numFmtId="187" fontId="8" fillId="0" borderId="38" xfId="0" applyNumberFormat="1" applyFont="1" applyBorder="1" applyAlignment="1">
      <alignment horizontal="right" vertical="center"/>
    </xf>
    <xf numFmtId="0" fontId="8" fillId="0" borderId="38" xfId="0" applyFont="1" applyFill="1" applyBorder="1" applyAlignment="1">
      <alignment horizontal="right" vertical="center" wrapText="1"/>
    </xf>
    <xf numFmtId="0" fontId="8" fillId="0" borderId="38" xfId="0" applyFont="1" applyFill="1" applyBorder="1" applyAlignment="1">
      <alignment vertical="center"/>
    </xf>
    <xf numFmtId="38" fontId="9" fillId="0" borderId="38" xfId="49" applyFont="1" applyFill="1" applyBorder="1" applyAlignment="1">
      <alignment vertical="center"/>
    </xf>
    <xf numFmtId="38" fontId="9" fillId="0" borderId="38" xfId="49" applyFont="1" applyFill="1" applyBorder="1" applyAlignment="1">
      <alignment horizontal="center" vertical="center"/>
    </xf>
    <xf numFmtId="0" fontId="0" fillId="0" borderId="39" xfId="0" applyFont="1" applyBorder="1" applyAlignment="1">
      <alignment vertical="center"/>
    </xf>
    <xf numFmtId="0" fontId="0" fillId="0" borderId="39" xfId="0" applyBorder="1" applyAlignment="1">
      <alignment vertical="center"/>
    </xf>
    <xf numFmtId="38" fontId="8" fillId="0" borderId="40" xfId="49" applyFont="1" applyFill="1" applyBorder="1" applyAlignment="1">
      <alignment horizontal="right" vertical="center" shrinkToFit="1"/>
    </xf>
    <xf numFmtId="38" fontId="8" fillId="0" borderId="41" xfId="49" applyFont="1" applyFill="1" applyBorder="1" applyAlignment="1">
      <alignment horizontal="right" vertical="center" wrapText="1"/>
    </xf>
    <xf numFmtId="38" fontId="8" fillId="0" borderId="42" xfId="49" applyFont="1" applyFill="1" applyBorder="1" applyAlignment="1">
      <alignment horizontal="right" vertical="center" wrapText="1"/>
    </xf>
    <xf numFmtId="38" fontId="8" fillId="0" borderId="43" xfId="49" applyFont="1" applyFill="1" applyBorder="1" applyAlignment="1">
      <alignment horizontal="right" vertical="center" wrapText="1"/>
    </xf>
    <xf numFmtId="38" fontId="8" fillId="0" borderId="40" xfId="49" applyFont="1" applyFill="1" applyBorder="1" applyAlignment="1">
      <alignment horizontal="right" vertical="center" wrapText="1"/>
    </xf>
    <xf numFmtId="38" fontId="8" fillId="0" borderId="44" xfId="49" applyFont="1" applyFill="1" applyBorder="1" applyAlignment="1">
      <alignment horizontal="right" vertical="center"/>
    </xf>
    <xf numFmtId="38" fontId="8" fillId="0" borderId="45" xfId="49" applyFont="1" applyFill="1" applyBorder="1" applyAlignment="1">
      <alignment horizontal="right" vertical="center"/>
    </xf>
    <xf numFmtId="38" fontId="8" fillId="0" borderId="46" xfId="49" applyFont="1" applyFill="1" applyBorder="1" applyAlignment="1">
      <alignment horizontal="right" vertical="center" wrapText="1"/>
    </xf>
    <xf numFmtId="40" fontId="8" fillId="0" borderId="47" xfId="49" applyNumberFormat="1" applyFont="1" applyFill="1" applyBorder="1" applyAlignment="1">
      <alignment horizontal="right" vertical="center"/>
    </xf>
    <xf numFmtId="40" fontId="8" fillId="0" borderId="48" xfId="49" applyNumberFormat="1" applyFont="1" applyFill="1" applyBorder="1" applyAlignment="1">
      <alignment horizontal="right" vertical="center"/>
    </xf>
    <xf numFmtId="38" fontId="8" fillId="0" borderId="49" xfId="49" applyFont="1" applyFill="1" applyBorder="1" applyAlignment="1">
      <alignment horizontal="right" vertical="center"/>
    </xf>
    <xf numFmtId="38" fontId="8" fillId="0" borderId="50" xfId="49" applyFont="1" applyFill="1" applyBorder="1" applyAlignment="1">
      <alignment horizontal="right" vertical="center"/>
    </xf>
    <xf numFmtId="38" fontId="8" fillId="0" borderId="51" xfId="49" applyFont="1" applyFill="1" applyBorder="1" applyAlignment="1">
      <alignment horizontal="right" vertical="center" wrapText="1"/>
    </xf>
    <xf numFmtId="38" fontId="0" fillId="0" borderId="0" xfId="49" applyFont="1" applyAlignment="1">
      <alignment vertical="center"/>
    </xf>
    <xf numFmtId="38" fontId="13" fillId="0" borderId="0" xfId="49" applyFont="1" applyAlignment="1">
      <alignment vertical="center"/>
    </xf>
    <xf numFmtId="38" fontId="3" fillId="0" borderId="0" xfId="49" applyFont="1" applyAlignment="1">
      <alignment horizontal="center" vertical="center"/>
    </xf>
    <xf numFmtId="38" fontId="5" fillId="0" borderId="0" xfId="49" applyFont="1" applyBorder="1" applyAlignment="1">
      <alignment horizontal="left" vertical="center"/>
    </xf>
    <xf numFmtId="38" fontId="3" fillId="0" borderId="0" xfId="49" applyFont="1" applyBorder="1" applyAlignment="1">
      <alignment horizontal="center" vertical="center"/>
    </xf>
    <xf numFmtId="38" fontId="0" fillId="36" borderId="30" xfId="49" applyFont="1" applyFill="1" applyBorder="1" applyAlignment="1">
      <alignment horizontal="center" vertical="center"/>
    </xf>
    <xf numFmtId="38" fontId="0" fillId="36" borderId="25" xfId="49" applyFont="1" applyFill="1" applyBorder="1" applyAlignment="1">
      <alignment horizontal="center" vertical="center"/>
    </xf>
    <xf numFmtId="38" fontId="0" fillId="36" borderId="42" xfId="49" applyFont="1" applyFill="1" applyBorder="1" applyAlignment="1">
      <alignment horizontal="center" vertical="center"/>
    </xf>
    <xf numFmtId="207" fontId="0" fillId="0" borderId="0" xfId="49" applyNumberFormat="1" applyFont="1" applyAlignment="1">
      <alignment vertical="center"/>
    </xf>
    <xf numFmtId="40" fontId="8" fillId="0" borderId="52" xfId="49" applyNumberFormat="1" applyFont="1" applyFill="1" applyBorder="1" applyAlignment="1">
      <alignment horizontal="right" vertical="center" shrinkToFit="1"/>
    </xf>
    <xf numFmtId="40" fontId="8" fillId="0" borderId="45" xfId="49" applyNumberFormat="1" applyFont="1" applyFill="1" applyBorder="1" applyAlignment="1">
      <alignment horizontal="right" vertical="center" wrapText="1"/>
    </xf>
    <xf numFmtId="40" fontId="51" fillId="35" borderId="46" xfId="49" applyNumberFormat="1" applyFont="1" applyFill="1" applyBorder="1" applyAlignment="1">
      <alignment horizontal="right" vertical="center" wrapText="1"/>
    </xf>
    <xf numFmtId="40" fontId="8" fillId="0" borderId="52" xfId="49" applyNumberFormat="1" applyFont="1" applyFill="1" applyBorder="1" applyAlignment="1">
      <alignment horizontal="right" vertical="center" wrapText="1"/>
    </xf>
    <xf numFmtId="40" fontId="8" fillId="0" borderId="53" xfId="49" applyNumberFormat="1" applyFont="1" applyFill="1" applyBorder="1" applyAlignment="1">
      <alignment horizontal="right" vertical="center" wrapText="1"/>
    </xf>
    <xf numFmtId="40" fontId="8" fillId="35" borderId="46" xfId="49" applyNumberFormat="1" applyFont="1" applyFill="1" applyBorder="1" applyAlignment="1">
      <alignment horizontal="right" vertical="center" wrapText="1"/>
    </xf>
    <xf numFmtId="40" fontId="8" fillId="0" borderId="54" xfId="49" applyNumberFormat="1" applyFont="1" applyFill="1" applyBorder="1" applyAlignment="1">
      <alignment horizontal="right" vertical="center"/>
    </xf>
    <xf numFmtId="40" fontId="8" fillId="0" borderId="55" xfId="49" applyNumberFormat="1" applyFont="1" applyFill="1" applyBorder="1" applyAlignment="1">
      <alignment horizontal="right" vertical="center"/>
    </xf>
    <xf numFmtId="40" fontId="8" fillId="0" borderId="53" xfId="49" applyNumberFormat="1" applyFont="1" applyFill="1" applyBorder="1" applyAlignment="1">
      <alignment horizontal="right" vertical="center" shrinkToFit="1"/>
    </xf>
    <xf numFmtId="40" fontId="8" fillId="0" borderId="53" xfId="49" applyNumberFormat="1" applyFont="1" applyFill="1" applyBorder="1" applyAlignment="1">
      <alignment horizontal="right" vertical="center"/>
    </xf>
    <xf numFmtId="40" fontId="8" fillId="0" borderId="53" xfId="49" applyNumberFormat="1" applyFont="1" applyFill="1" applyBorder="1" applyAlignment="1">
      <alignment horizontal="right" vertical="center" wrapText="1" shrinkToFit="1"/>
    </xf>
    <xf numFmtId="40" fontId="8" fillId="0" borderId="56" xfId="49" applyNumberFormat="1" applyFont="1" applyFill="1" applyBorder="1" applyAlignment="1">
      <alignment horizontal="right" vertical="center"/>
    </xf>
    <xf numFmtId="40" fontId="8" fillId="0" borderId="57" xfId="49" applyNumberFormat="1" applyFont="1" applyFill="1" applyBorder="1" applyAlignment="1">
      <alignment horizontal="right" vertical="center"/>
    </xf>
    <xf numFmtId="40" fontId="8" fillId="35" borderId="58" xfId="49" applyNumberFormat="1" applyFont="1" applyFill="1" applyBorder="1" applyAlignment="1">
      <alignment horizontal="right" vertical="center" wrapText="1"/>
    </xf>
    <xf numFmtId="40" fontId="8" fillId="35" borderId="59" xfId="49" applyNumberFormat="1" applyFont="1" applyFill="1" applyBorder="1" applyAlignment="1">
      <alignment horizontal="right" vertical="center" wrapText="1"/>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38" fontId="0" fillId="36" borderId="45" xfId="49" applyFont="1" applyFill="1" applyBorder="1" applyAlignment="1">
      <alignment horizontal="left" vertical="center"/>
    </xf>
    <xf numFmtId="38" fontId="0" fillId="36" borderId="60" xfId="49" applyFont="1" applyFill="1" applyBorder="1" applyAlignment="1">
      <alignment horizontal="left" vertical="center"/>
    </xf>
    <xf numFmtId="38" fontId="8" fillId="36" borderId="61" xfId="49" applyFont="1" applyFill="1" applyBorder="1" applyAlignment="1">
      <alignment horizontal="left" vertical="center"/>
    </xf>
    <xf numFmtId="40" fontId="8" fillId="0" borderId="62" xfId="49" applyNumberFormat="1" applyFont="1" applyFill="1" applyBorder="1" applyAlignment="1">
      <alignment horizontal="right" vertical="center"/>
    </xf>
    <xf numFmtId="38" fontId="8" fillId="0" borderId="63" xfId="49" applyFont="1" applyFill="1" applyBorder="1" applyAlignment="1">
      <alignment horizontal="right" vertical="center"/>
    </xf>
    <xf numFmtId="40" fontId="8" fillId="0" borderId="64" xfId="49" applyNumberFormat="1" applyFont="1" applyFill="1" applyBorder="1" applyAlignment="1">
      <alignment horizontal="right" vertical="center"/>
    </xf>
    <xf numFmtId="40" fontId="8" fillId="0" borderId="65" xfId="49" applyNumberFormat="1" applyFont="1" applyFill="1" applyBorder="1" applyAlignment="1">
      <alignment horizontal="right" vertical="center"/>
    </xf>
    <xf numFmtId="38" fontId="8" fillId="0" borderId="66" xfId="49" applyFont="1" applyFill="1" applyBorder="1" applyAlignment="1">
      <alignment horizontal="right" vertical="center"/>
    </xf>
    <xf numFmtId="38" fontId="8" fillId="0" borderId="67" xfId="49" applyFont="1" applyFill="1" applyBorder="1" applyAlignment="1">
      <alignment horizontal="right" vertical="center"/>
    </xf>
    <xf numFmtId="38" fontId="0" fillId="36" borderId="53" xfId="49" applyFont="1" applyFill="1" applyBorder="1" applyAlignment="1">
      <alignment horizontal="left" vertical="center"/>
    </xf>
    <xf numFmtId="38" fontId="0" fillId="36" borderId="68" xfId="49" applyFont="1" applyFill="1" applyBorder="1" applyAlignment="1">
      <alignment horizontal="left" vertical="center"/>
    </xf>
    <xf numFmtId="40" fontId="8" fillId="0" borderId="69" xfId="49" applyNumberFormat="1" applyFont="1" applyFill="1" applyBorder="1" applyAlignment="1">
      <alignment horizontal="right" vertical="center"/>
    </xf>
    <xf numFmtId="38" fontId="8" fillId="0" borderId="53" xfId="49" applyFont="1" applyFill="1" applyBorder="1" applyAlignment="1">
      <alignment horizontal="right" vertical="center"/>
    </xf>
    <xf numFmtId="40" fontId="8" fillId="0" borderId="70" xfId="49" applyNumberFormat="1" applyFont="1" applyFill="1" applyBorder="1" applyAlignment="1">
      <alignment horizontal="right" vertical="center"/>
    </xf>
    <xf numFmtId="40" fontId="8" fillId="0" borderId="71" xfId="49" applyNumberFormat="1" applyFont="1" applyFill="1" applyBorder="1" applyAlignment="1">
      <alignment horizontal="right" vertical="center"/>
    </xf>
    <xf numFmtId="38" fontId="8" fillId="0" borderId="72" xfId="49" applyFont="1" applyFill="1" applyBorder="1" applyAlignment="1">
      <alignment horizontal="right" vertical="center"/>
    </xf>
    <xf numFmtId="38" fontId="8" fillId="0" borderId="68" xfId="49" applyFont="1" applyFill="1" applyBorder="1" applyAlignment="1">
      <alignment horizontal="right" vertical="center"/>
    </xf>
    <xf numFmtId="38" fontId="8" fillId="0" borderId="73" xfId="49" applyFont="1" applyFill="1" applyBorder="1" applyAlignment="1">
      <alignment horizontal="right" vertical="center" wrapText="1"/>
    </xf>
    <xf numFmtId="38" fontId="8" fillId="0" borderId="74" xfId="49" applyFont="1" applyFill="1" applyBorder="1" applyAlignment="1">
      <alignment horizontal="right" vertical="center" wrapText="1"/>
    </xf>
    <xf numFmtId="38" fontId="8" fillId="0" borderId="75" xfId="49" applyFont="1" applyFill="1" applyBorder="1" applyAlignment="1">
      <alignment horizontal="right" vertical="center" wrapText="1"/>
    </xf>
    <xf numFmtId="38" fontId="0" fillId="36" borderId="34" xfId="49" applyFont="1" applyFill="1" applyBorder="1" applyAlignment="1">
      <alignment horizontal="left" vertical="center"/>
    </xf>
    <xf numFmtId="38" fontId="0" fillId="36" borderId="35" xfId="49" applyFont="1" applyFill="1" applyBorder="1" applyAlignment="1">
      <alignment horizontal="left" vertical="center"/>
    </xf>
    <xf numFmtId="38" fontId="0" fillId="36" borderId="76" xfId="49" applyFont="1" applyFill="1" applyBorder="1" applyAlignment="1">
      <alignment horizontal="left" vertical="center"/>
    </xf>
    <xf numFmtId="38" fontId="8" fillId="0" borderId="77" xfId="49" applyFont="1" applyFill="1" applyBorder="1" applyAlignment="1">
      <alignment horizontal="right" vertical="center"/>
    </xf>
    <xf numFmtId="38" fontId="8" fillId="0" borderId="78" xfId="49" applyFont="1" applyFill="1" applyBorder="1" applyAlignment="1">
      <alignment horizontal="right" vertical="center"/>
    </xf>
    <xf numFmtId="38" fontId="8" fillId="0" borderId="79" xfId="49" applyFont="1" applyFill="1" applyBorder="1" applyAlignment="1">
      <alignment horizontal="right" vertical="center"/>
    </xf>
    <xf numFmtId="38" fontId="8" fillId="0" borderId="80" xfId="49" applyFont="1" applyFill="1" applyBorder="1" applyAlignment="1">
      <alignment horizontal="right" vertical="center"/>
    </xf>
    <xf numFmtId="38" fontId="8" fillId="0" borderId="81" xfId="49" applyFont="1" applyFill="1" applyBorder="1" applyAlignment="1">
      <alignment horizontal="right" vertical="center"/>
    </xf>
    <xf numFmtId="40" fontId="8" fillId="35" borderId="82" xfId="49" applyNumberFormat="1" applyFont="1" applyFill="1" applyBorder="1" applyAlignment="1">
      <alignment horizontal="right" vertical="center" wrapText="1"/>
    </xf>
    <xf numFmtId="40" fontId="8" fillId="35" borderId="83" xfId="49" applyNumberFormat="1" applyFont="1" applyFill="1" applyBorder="1" applyAlignment="1">
      <alignment horizontal="right" vertical="center" wrapText="1"/>
    </xf>
    <xf numFmtId="38" fontId="8" fillId="35" borderId="82" xfId="49" applyFont="1" applyFill="1" applyBorder="1" applyAlignment="1">
      <alignment horizontal="right" vertical="center" wrapText="1"/>
    </xf>
    <xf numFmtId="38" fontId="8" fillId="35" borderId="84" xfId="49" applyFont="1" applyFill="1" applyBorder="1" applyAlignment="1">
      <alignment horizontal="right" vertical="center" wrapText="1"/>
    </xf>
    <xf numFmtId="207" fontId="0" fillId="0" borderId="0" xfId="49" applyNumberFormat="1" applyFont="1" applyAlignment="1">
      <alignment vertical="center"/>
    </xf>
    <xf numFmtId="38" fontId="8" fillId="0" borderId="85" xfId="49" applyFont="1" applyFill="1" applyBorder="1" applyAlignment="1">
      <alignment horizontal="right" vertical="center"/>
    </xf>
    <xf numFmtId="38" fontId="8" fillId="0" borderId="86" xfId="49" applyFont="1" applyFill="1" applyBorder="1" applyAlignment="1">
      <alignment horizontal="right" vertical="center"/>
    </xf>
    <xf numFmtId="38" fontId="8" fillId="0" borderId="87" xfId="49" applyFont="1" applyFill="1" applyBorder="1" applyAlignment="1">
      <alignment horizontal="right" vertical="center"/>
    </xf>
    <xf numFmtId="38" fontId="8" fillId="0" borderId="88" xfId="49" applyFont="1" applyFill="1" applyBorder="1" applyAlignment="1">
      <alignment horizontal="right" vertical="center"/>
    </xf>
    <xf numFmtId="40" fontId="8" fillId="35" borderId="89" xfId="49" applyNumberFormat="1" applyFont="1" applyFill="1" applyBorder="1" applyAlignment="1">
      <alignment horizontal="right" vertical="center" wrapText="1"/>
    </xf>
    <xf numFmtId="0" fontId="52" fillId="0" borderId="0" xfId="0" applyFont="1" applyAlignment="1">
      <alignment vertical="center"/>
    </xf>
    <xf numFmtId="0" fontId="8" fillId="33" borderId="14" xfId="0" applyNumberFormat="1" applyFont="1" applyFill="1" applyBorder="1" applyAlignment="1" applyProtection="1">
      <alignment horizontal="center" vertical="center" shrinkToFit="1"/>
      <protection locked="0"/>
    </xf>
    <xf numFmtId="0" fontId="8" fillId="33" borderId="13" xfId="0" applyNumberFormat="1" applyFont="1" applyFill="1" applyBorder="1" applyAlignment="1" applyProtection="1">
      <alignment horizontal="center" vertical="center"/>
      <protection locked="0"/>
    </xf>
    <xf numFmtId="0" fontId="8" fillId="33" borderId="13" xfId="0" applyNumberFormat="1" applyFont="1" applyFill="1" applyBorder="1" applyAlignment="1" applyProtection="1">
      <alignment horizontal="center" vertical="center" wrapText="1"/>
      <protection locked="0"/>
    </xf>
    <xf numFmtId="0" fontId="8" fillId="33" borderId="13" xfId="0" applyNumberFormat="1" applyFont="1" applyFill="1" applyBorder="1" applyAlignment="1" applyProtection="1">
      <alignment horizontal="center" vertical="center" wrapText="1" shrinkToFit="1"/>
      <protection locked="0"/>
    </xf>
    <xf numFmtId="0" fontId="8" fillId="33" borderId="12" xfId="0" applyNumberFormat="1" applyFont="1" applyFill="1" applyBorder="1" applyAlignment="1" applyProtection="1">
      <alignment horizontal="center" vertical="center" wrapText="1"/>
      <protection locked="0"/>
    </xf>
    <xf numFmtId="0" fontId="8" fillId="33" borderId="90"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protection locked="0"/>
    </xf>
    <xf numFmtId="197" fontId="8" fillId="33" borderId="14" xfId="0" applyNumberFormat="1" applyFont="1" applyFill="1" applyBorder="1" applyAlignment="1" applyProtection="1">
      <alignment horizontal="right" vertical="center" shrinkToFit="1"/>
      <protection locked="0"/>
    </xf>
    <xf numFmtId="197" fontId="8" fillId="33" borderId="13" xfId="0" applyNumberFormat="1" applyFont="1" applyFill="1" applyBorder="1" applyAlignment="1" applyProtection="1">
      <alignment horizontal="right" vertical="center" shrinkToFit="1"/>
      <protection locked="0"/>
    </xf>
    <xf numFmtId="197" fontId="8" fillId="33" borderId="13" xfId="0" applyNumberFormat="1" applyFont="1" applyFill="1" applyBorder="1" applyAlignment="1" applyProtection="1">
      <alignment horizontal="right" vertical="center"/>
      <protection locked="0"/>
    </xf>
    <xf numFmtId="197" fontId="8" fillId="33" borderId="12" xfId="0" applyNumberFormat="1" applyFont="1" applyFill="1" applyBorder="1" applyAlignment="1" applyProtection="1">
      <alignment horizontal="right" vertical="center"/>
      <protection locked="0"/>
    </xf>
    <xf numFmtId="180" fontId="8" fillId="33" borderId="14" xfId="0" applyNumberFormat="1" applyFont="1" applyFill="1" applyBorder="1" applyAlignment="1" applyProtection="1">
      <alignment horizontal="right" vertical="center" shrinkToFit="1"/>
      <protection locked="0"/>
    </xf>
    <xf numFmtId="180" fontId="8" fillId="33" borderId="13" xfId="0" applyNumberFormat="1" applyFont="1" applyFill="1" applyBorder="1" applyAlignment="1" applyProtection="1">
      <alignment horizontal="right" vertical="center" shrinkToFit="1"/>
      <protection locked="0"/>
    </xf>
    <xf numFmtId="180" fontId="8" fillId="33" borderId="13" xfId="0" applyNumberFormat="1" applyFont="1" applyFill="1" applyBorder="1" applyAlignment="1" applyProtection="1">
      <alignment horizontal="right" vertical="center"/>
      <protection locked="0"/>
    </xf>
    <xf numFmtId="180" fontId="8" fillId="33" borderId="12" xfId="0" applyNumberFormat="1" applyFont="1" applyFill="1" applyBorder="1" applyAlignment="1" applyProtection="1">
      <alignment horizontal="right" vertical="center"/>
      <protection locked="0"/>
    </xf>
    <xf numFmtId="180" fontId="8" fillId="33" borderId="90" xfId="0" applyNumberFormat="1" applyFont="1" applyFill="1" applyBorder="1" applyAlignment="1" applyProtection="1">
      <alignment horizontal="right" vertical="center"/>
      <protection locked="0"/>
    </xf>
    <xf numFmtId="204" fontId="8" fillId="33" borderId="14" xfId="49" applyNumberFormat="1" applyFont="1" applyFill="1" applyBorder="1" applyAlignment="1" applyProtection="1">
      <alignment horizontal="right" vertical="center" shrinkToFit="1"/>
      <protection locked="0"/>
    </xf>
    <xf numFmtId="204" fontId="8" fillId="33" borderId="13" xfId="49" applyNumberFormat="1" applyFont="1" applyFill="1" applyBorder="1" applyAlignment="1" applyProtection="1">
      <alignment horizontal="right" vertical="center" shrinkToFit="1"/>
      <protection locked="0"/>
    </xf>
    <xf numFmtId="204" fontId="8" fillId="33" borderId="13" xfId="49" applyNumberFormat="1" applyFont="1" applyFill="1" applyBorder="1" applyAlignment="1" applyProtection="1">
      <alignment horizontal="right" vertical="center"/>
      <protection locked="0"/>
    </xf>
    <xf numFmtId="204" fontId="8" fillId="33" borderId="12" xfId="49" applyNumberFormat="1" applyFont="1" applyFill="1" applyBorder="1" applyAlignment="1" applyProtection="1">
      <alignment horizontal="right" vertical="center"/>
      <protection locked="0"/>
    </xf>
    <xf numFmtId="204" fontId="8" fillId="33" borderId="90" xfId="49" applyNumberFormat="1" applyFont="1" applyFill="1" applyBorder="1" applyAlignment="1" applyProtection="1">
      <alignment horizontal="right" vertical="center"/>
      <protection locked="0"/>
    </xf>
    <xf numFmtId="40" fontId="8" fillId="37" borderId="54" xfId="49" applyNumberFormat="1" applyFont="1" applyFill="1" applyBorder="1" applyAlignment="1" applyProtection="1">
      <alignment horizontal="right" vertical="center"/>
      <protection locked="0"/>
    </xf>
    <xf numFmtId="40" fontId="8" fillId="37" borderId="91" xfId="49" applyNumberFormat="1" applyFont="1" applyFill="1" applyBorder="1" applyAlignment="1" applyProtection="1">
      <alignment horizontal="right" vertical="center"/>
      <protection locked="0"/>
    </xf>
    <xf numFmtId="40" fontId="8" fillId="37" borderId="48" xfId="49" applyNumberFormat="1" applyFont="1" applyFill="1" applyBorder="1" applyAlignment="1" applyProtection="1">
      <alignment horizontal="right" vertical="center"/>
      <protection locked="0"/>
    </xf>
    <xf numFmtId="40" fontId="8" fillId="37" borderId="92" xfId="49" applyNumberFormat="1" applyFont="1" applyFill="1" applyBorder="1" applyAlignment="1" applyProtection="1">
      <alignment horizontal="right" vertical="center"/>
      <protection locked="0"/>
    </xf>
    <xf numFmtId="40" fontId="8" fillId="37" borderId="57" xfId="49" applyNumberFormat="1" applyFont="1" applyFill="1" applyBorder="1" applyAlignment="1" applyProtection="1">
      <alignment horizontal="right" vertical="center"/>
      <protection locked="0"/>
    </xf>
    <xf numFmtId="40" fontId="8" fillId="37" borderId="93" xfId="49" applyNumberFormat="1" applyFont="1" applyFill="1" applyBorder="1" applyAlignment="1" applyProtection="1">
      <alignment horizontal="right" vertical="center"/>
      <protection locked="0"/>
    </xf>
    <xf numFmtId="205" fontId="0" fillId="37" borderId="18" xfId="0" applyNumberFormat="1" applyFont="1" applyFill="1" applyBorder="1" applyAlignment="1" applyProtection="1">
      <alignment horizontal="center" vertical="center"/>
      <protection locked="0"/>
    </xf>
    <xf numFmtId="0"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xf>
    <xf numFmtId="206" fontId="8" fillId="0" borderId="10" xfId="49" applyNumberFormat="1" applyFont="1" applyFill="1" applyBorder="1" applyAlignment="1">
      <alignment vertical="center"/>
    </xf>
    <xf numFmtId="205" fontId="0" fillId="0" borderId="94" xfId="0" applyNumberFormat="1" applyFont="1" applyBorder="1" applyAlignment="1">
      <alignment vertical="center"/>
    </xf>
    <xf numFmtId="176" fontId="0" fillId="0" borderId="13" xfId="0" applyNumberFormat="1" applyFont="1" applyBorder="1" applyAlignment="1">
      <alignment horizontal="center" vertical="center"/>
    </xf>
    <xf numFmtId="205" fontId="0" fillId="0" borderId="73" xfId="0" applyNumberFormat="1" applyFont="1" applyBorder="1" applyAlignment="1">
      <alignment vertical="center"/>
    </xf>
    <xf numFmtId="205" fontId="0" fillId="0" borderId="94" xfId="0" applyNumberFormat="1" applyFont="1" applyBorder="1" applyAlignment="1">
      <alignment vertical="center"/>
    </xf>
    <xf numFmtId="204" fontId="53" fillId="0" borderId="13" xfId="49" applyNumberFormat="1" applyFont="1" applyFill="1" applyBorder="1" applyAlignment="1">
      <alignment vertical="center"/>
    </xf>
    <xf numFmtId="206" fontId="53" fillId="0" borderId="12" xfId="49" applyNumberFormat="1" applyFont="1" applyFill="1" applyBorder="1" applyAlignment="1">
      <alignment vertical="center"/>
    </xf>
    <xf numFmtId="38" fontId="8" fillId="0" borderId="41" xfId="49" applyFont="1" applyFill="1" applyBorder="1" applyAlignment="1">
      <alignment horizontal="right" vertical="center" shrinkToFit="1"/>
    </xf>
    <xf numFmtId="38" fontId="8" fillId="0" borderId="95" xfId="49" applyFont="1" applyFill="1" applyBorder="1" applyAlignment="1">
      <alignment horizontal="right" vertical="center"/>
    </xf>
    <xf numFmtId="38" fontId="8" fillId="0" borderId="42" xfId="49" applyFont="1" applyFill="1" applyBorder="1" applyAlignment="1">
      <alignment horizontal="right" vertical="center"/>
    </xf>
    <xf numFmtId="38" fontId="8" fillId="35" borderId="58" xfId="49" applyFont="1" applyFill="1" applyBorder="1" applyAlignment="1">
      <alignment horizontal="right" vertical="center" wrapText="1"/>
    </xf>
    <xf numFmtId="40" fontId="8" fillId="0" borderId="44" xfId="49" applyNumberFormat="1" applyFont="1" applyFill="1" applyBorder="1" applyAlignment="1">
      <alignment horizontal="right" vertical="center"/>
    </xf>
    <xf numFmtId="40" fontId="8" fillId="0" borderId="45" xfId="49" applyNumberFormat="1" applyFont="1" applyFill="1" applyBorder="1" applyAlignment="1">
      <alignment horizontal="right" vertical="center"/>
    </xf>
    <xf numFmtId="40" fontId="8" fillId="35" borderId="96" xfId="49" applyNumberFormat="1" applyFont="1" applyFill="1" applyBorder="1" applyAlignment="1">
      <alignment horizontal="right" vertical="center" wrapText="1"/>
    </xf>
    <xf numFmtId="40" fontId="8" fillId="0" borderId="97" xfId="49" applyNumberFormat="1" applyFont="1" applyFill="1" applyBorder="1" applyAlignment="1">
      <alignment horizontal="right" vertical="center"/>
    </xf>
    <xf numFmtId="38" fontId="8" fillId="35" borderId="96" xfId="49" applyFont="1" applyFill="1" applyBorder="1" applyAlignment="1">
      <alignment horizontal="right" vertical="center" wrapText="1"/>
    </xf>
    <xf numFmtId="40" fontId="8" fillId="0" borderId="84" xfId="49" applyNumberFormat="1" applyFont="1" applyFill="1" applyBorder="1" applyAlignment="1">
      <alignment horizontal="right" vertical="center"/>
    </xf>
    <xf numFmtId="207" fontId="0" fillId="0" borderId="38" xfId="49" applyNumberFormat="1" applyFont="1" applyBorder="1" applyAlignment="1">
      <alignment vertical="center"/>
    </xf>
    <xf numFmtId="207" fontId="0" fillId="0" borderId="0" xfId="49" applyNumberFormat="1" applyFont="1" applyBorder="1" applyAlignment="1">
      <alignment vertical="center"/>
    </xf>
    <xf numFmtId="207" fontId="8" fillId="0" borderId="38" xfId="49" applyNumberFormat="1" applyFont="1" applyBorder="1" applyAlignment="1">
      <alignment vertical="center"/>
    </xf>
    <xf numFmtId="207" fontId="8" fillId="0" borderId="0" xfId="49" applyNumberFormat="1" applyFont="1" applyBorder="1" applyAlignment="1">
      <alignment vertical="center"/>
    </xf>
    <xf numFmtId="38" fontId="8" fillId="0" borderId="24" xfId="49" applyFont="1" applyFill="1" applyBorder="1" applyAlignment="1">
      <alignment horizontal="right" vertical="center" shrinkToFit="1"/>
    </xf>
    <xf numFmtId="38" fontId="8" fillId="0" borderId="24" xfId="49" applyFont="1" applyFill="1" applyBorder="1" applyAlignment="1">
      <alignment horizontal="right" vertical="center"/>
    </xf>
    <xf numFmtId="38" fontId="8" fillId="0" borderId="24" xfId="49" applyFont="1" applyFill="1" applyBorder="1" applyAlignment="1">
      <alignment horizontal="right" vertical="center" wrapText="1" shrinkToFit="1"/>
    </xf>
    <xf numFmtId="0" fontId="0" fillId="0" borderId="98" xfId="0"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15" xfId="0" applyFont="1" applyBorder="1" applyAlignment="1">
      <alignment vertical="center"/>
    </xf>
    <xf numFmtId="176" fontId="0" fillId="0" borderId="38" xfId="0" applyNumberFormat="1" applyFont="1" applyBorder="1" applyAlignment="1">
      <alignment horizontal="center" vertical="center"/>
    </xf>
    <xf numFmtId="38" fontId="0" fillId="0" borderId="0" xfId="49" applyFont="1" applyBorder="1" applyAlignment="1">
      <alignment vertical="center"/>
    </xf>
    <xf numFmtId="0" fontId="0" fillId="0" borderId="99" xfId="0" applyFont="1" applyBorder="1" applyAlignment="1">
      <alignment vertical="center"/>
    </xf>
    <xf numFmtId="38" fontId="8" fillId="0" borderId="100" xfId="49" applyFont="1" applyFill="1" applyBorder="1" applyAlignment="1">
      <alignment horizontal="right" vertical="center" shrinkToFit="1"/>
    </xf>
    <xf numFmtId="40" fontId="8" fillId="0" borderId="0" xfId="49" applyNumberFormat="1" applyFont="1" applyFill="1" applyBorder="1" applyAlignment="1">
      <alignment horizontal="right" vertical="center" shrinkToFit="1"/>
    </xf>
    <xf numFmtId="38" fontId="8" fillId="35" borderId="101" xfId="49" applyFont="1" applyFill="1" applyBorder="1" applyAlignment="1">
      <alignment horizontal="right" vertical="center"/>
    </xf>
    <xf numFmtId="38" fontId="8" fillId="35" borderId="102" xfId="49" applyFont="1" applyFill="1" applyBorder="1" applyAlignment="1">
      <alignment horizontal="right" vertical="center"/>
    </xf>
    <xf numFmtId="40" fontId="8" fillId="35" borderId="38" xfId="49" applyNumberFormat="1" applyFont="1" applyFill="1" applyBorder="1" applyAlignment="1">
      <alignment horizontal="right" vertical="center"/>
    </xf>
    <xf numFmtId="40" fontId="8" fillId="35" borderId="103" xfId="49" applyNumberFormat="1" applyFont="1" applyFill="1" applyBorder="1" applyAlignment="1">
      <alignment horizontal="right" vertical="center"/>
    </xf>
    <xf numFmtId="40" fontId="8" fillId="35" borderId="102" xfId="49" applyNumberFormat="1" applyFont="1" applyFill="1" applyBorder="1" applyAlignment="1">
      <alignment horizontal="right" vertical="center"/>
    </xf>
    <xf numFmtId="40" fontId="8" fillId="35" borderId="104" xfId="49" applyNumberFormat="1" applyFont="1" applyFill="1" applyBorder="1" applyAlignment="1">
      <alignment horizontal="right" vertical="center"/>
    </xf>
    <xf numFmtId="207" fontId="8" fillId="0" borderId="105" xfId="49" applyNumberFormat="1" applyFont="1" applyBorder="1" applyAlignment="1">
      <alignment vertical="center" shrinkToFit="1"/>
    </xf>
    <xf numFmtId="207" fontId="8" fillId="0" borderId="16" xfId="49" applyNumberFormat="1" applyFont="1" applyBorder="1" applyAlignment="1">
      <alignment vertical="center" shrinkToFit="1"/>
    </xf>
    <xf numFmtId="207" fontId="8" fillId="0" borderId="99" xfId="49" applyNumberFormat="1" applyFont="1" applyBorder="1" applyAlignment="1">
      <alignment vertical="center" shrinkToFit="1"/>
    </xf>
    <xf numFmtId="0" fontId="8" fillId="0" borderId="106" xfId="0" applyFont="1" applyBorder="1" applyAlignment="1">
      <alignment horizontal="center" vertical="center"/>
    </xf>
    <xf numFmtId="176" fontId="0" fillId="0" borderId="90" xfId="0" applyNumberFormat="1" applyFont="1" applyBorder="1" applyAlignment="1">
      <alignment horizontal="center" vertical="center"/>
    </xf>
    <xf numFmtId="204" fontId="8" fillId="0" borderId="34" xfId="49" applyNumberFormat="1" applyFont="1" applyFill="1" applyBorder="1" applyAlignment="1">
      <alignment vertical="center"/>
    </xf>
    <xf numFmtId="187" fontId="8" fillId="0" borderId="68" xfId="0" applyNumberFormat="1" applyFont="1" applyBorder="1" applyAlignment="1">
      <alignment vertical="center"/>
    </xf>
    <xf numFmtId="0" fontId="8" fillId="33" borderId="34" xfId="0" applyNumberFormat="1" applyFont="1" applyFill="1" applyBorder="1" applyAlignment="1" applyProtection="1">
      <alignment horizontal="center" vertical="center" shrinkToFit="1"/>
      <protection locked="0"/>
    </xf>
    <xf numFmtId="204" fontId="8" fillId="0" borderId="53" xfId="49" applyNumberFormat="1" applyFont="1" applyFill="1" applyBorder="1" applyAlignment="1">
      <alignment vertical="center"/>
    </xf>
    <xf numFmtId="177" fontId="8" fillId="0" borderId="106" xfId="49" applyNumberFormat="1" applyFont="1" applyFill="1" applyBorder="1" applyAlignment="1">
      <alignment horizontal="center" vertical="center"/>
    </xf>
    <xf numFmtId="176" fontId="0" fillId="0" borderId="34" xfId="0" applyNumberFormat="1" applyFont="1" applyBorder="1" applyAlignment="1">
      <alignment horizontal="center" vertical="center"/>
    </xf>
    <xf numFmtId="38" fontId="0" fillId="36" borderId="28" xfId="49" applyFont="1" applyFill="1" applyBorder="1" applyAlignment="1">
      <alignment horizontal="center" vertical="center"/>
    </xf>
    <xf numFmtId="38" fontId="0" fillId="36" borderId="107" xfId="49" applyFont="1" applyFill="1" applyBorder="1" applyAlignment="1">
      <alignment horizontal="center" vertical="center"/>
    </xf>
    <xf numFmtId="40" fontId="8" fillId="37" borderId="108" xfId="49" applyNumberFormat="1" applyFont="1" applyFill="1" applyBorder="1" applyAlignment="1" applyProtection="1">
      <alignment horizontal="right" vertical="center"/>
      <protection locked="0"/>
    </xf>
    <xf numFmtId="38" fontId="0" fillId="38" borderId="0" xfId="49" applyFont="1" applyFill="1" applyAlignment="1">
      <alignment vertical="center"/>
    </xf>
    <xf numFmtId="207" fontId="8" fillId="38" borderId="19" xfId="49" applyNumberFormat="1" applyFont="1" applyFill="1" applyBorder="1" applyAlignment="1">
      <alignment horizontal="right" vertical="center" shrinkToFit="1"/>
    </xf>
    <xf numFmtId="207" fontId="8" fillId="38" borderId="16" xfId="49" applyNumberFormat="1" applyFont="1" applyFill="1" applyBorder="1" applyAlignment="1">
      <alignment horizontal="right" vertical="center" shrinkToFit="1"/>
    </xf>
    <xf numFmtId="207" fontId="8" fillId="38" borderId="16" xfId="49" applyNumberFormat="1" applyFont="1" applyFill="1" applyBorder="1" applyAlignment="1">
      <alignment horizontal="right" vertical="center"/>
    </xf>
    <xf numFmtId="38" fontId="8" fillId="38" borderId="109" xfId="49" applyFont="1" applyFill="1" applyBorder="1" applyAlignment="1">
      <alignment horizontal="right" vertical="center"/>
    </xf>
    <xf numFmtId="38" fontId="8" fillId="38" borderId="110" xfId="49" applyFont="1" applyFill="1" applyBorder="1" applyAlignment="1">
      <alignment horizontal="right" vertical="center"/>
    </xf>
    <xf numFmtId="38" fontId="8" fillId="38" borderId="111" xfId="49" applyFont="1" applyFill="1" applyBorder="1" applyAlignment="1">
      <alignment horizontal="right" vertical="center"/>
    </xf>
    <xf numFmtId="38" fontId="8" fillId="38" borderId="38" xfId="49" applyFont="1" applyFill="1" applyBorder="1" applyAlignment="1">
      <alignment horizontal="right" vertical="center"/>
    </xf>
    <xf numFmtId="207" fontId="8" fillId="38" borderId="98" xfId="49" applyNumberFormat="1" applyFont="1" applyFill="1" applyBorder="1" applyAlignment="1">
      <alignment horizontal="right" vertical="center" shrinkToFit="1"/>
    </xf>
    <xf numFmtId="40" fontId="8" fillId="0" borderId="65" xfId="49" applyNumberFormat="1" applyFont="1" applyFill="1" applyBorder="1" applyAlignment="1">
      <alignment horizontal="right" vertical="center" shrinkToFit="1"/>
    </xf>
    <xf numFmtId="40" fontId="8" fillId="0" borderId="102" xfId="49" applyNumberFormat="1" applyFont="1" applyFill="1" applyBorder="1" applyAlignment="1">
      <alignment horizontal="right" vertical="center"/>
    </xf>
    <xf numFmtId="40" fontId="8" fillId="0" borderId="112" xfId="49" applyNumberFormat="1" applyFont="1" applyFill="1" applyBorder="1" applyAlignment="1">
      <alignment horizontal="right" vertical="center"/>
    </xf>
    <xf numFmtId="38" fontId="8" fillId="38" borderId="43" xfId="49" applyFont="1" applyFill="1" applyBorder="1" applyAlignment="1">
      <alignment horizontal="right" vertical="center"/>
    </xf>
    <xf numFmtId="38" fontId="0" fillId="36" borderId="23" xfId="49" applyFont="1" applyFill="1" applyBorder="1" applyAlignment="1">
      <alignment horizontal="center" vertical="center"/>
    </xf>
    <xf numFmtId="38" fontId="0" fillId="36" borderId="113" xfId="49" applyFont="1" applyFill="1" applyBorder="1" applyAlignment="1">
      <alignment horizontal="center" vertical="center"/>
    </xf>
    <xf numFmtId="38" fontId="0" fillId="36" borderId="40" xfId="49" applyFont="1" applyFill="1" applyBorder="1" applyAlignment="1">
      <alignment horizontal="center" vertical="center"/>
    </xf>
    <xf numFmtId="38" fontId="8" fillId="36" borderId="15" xfId="49" applyFont="1" applyFill="1" applyBorder="1" applyAlignment="1">
      <alignment vertical="center" wrapText="1"/>
    </xf>
    <xf numFmtId="38" fontId="0" fillId="36" borderId="114" xfId="49" applyFont="1" applyFill="1" applyBorder="1" applyAlignment="1">
      <alignment vertical="center" wrapText="1"/>
    </xf>
    <xf numFmtId="38" fontId="0" fillId="36" borderId="15" xfId="49" applyFont="1" applyFill="1" applyBorder="1" applyAlignment="1">
      <alignment vertical="center" wrapText="1"/>
    </xf>
    <xf numFmtId="38" fontId="0" fillId="36" borderId="0" xfId="49" applyFont="1" applyFill="1" applyBorder="1" applyAlignment="1">
      <alignment vertical="center" wrapText="1"/>
    </xf>
    <xf numFmtId="38" fontId="52" fillId="0" borderId="0" xfId="49" applyFont="1" applyBorder="1" applyAlignment="1">
      <alignment vertical="center"/>
    </xf>
    <xf numFmtId="38" fontId="8" fillId="0" borderId="115" xfId="49" applyFont="1" applyFill="1" applyBorder="1" applyAlignment="1">
      <alignment horizontal="right" vertical="center" shrinkToFit="1"/>
    </xf>
    <xf numFmtId="38" fontId="8" fillId="0" borderId="116" xfId="49" applyFont="1" applyFill="1" applyBorder="1" applyAlignment="1">
      <alignment horizontal="right" vertical="center" shrinkToFit="1"/>
    </xf>
    <xf numFmtId="38" fontId="8" fillId="0" borderId="117" xfId="49" applyFont="1" applyFill="1" applyBorder="1" applyAlignment="1">
      <alignment horizontal="right" vertical="center" shrinkToFit="1"/>
    </xf>
    <xf numFmtId="38" fontId="8" fillId="0" borderId="118" xfId="49" applyFont="1" applyFill="1" applyBorder="1" applyAlignment="1">
      <alignment horizontal="right" vertical="center" shrinkToFit="1"/>
    </xf>
    <xf numFmtId="38" fontId="8" fillId="0" borderId="26" xfId="49" applyFont="1" applyFill="1" applyBorder="1" applyAlignment="1">
      <alignment horizontal="right" vertical="center" shrinkToFit="1"/>
    </xf>
    <xf numFmtId="38" fontId="8" fillId="0" borderId="113" xfId="49" applyFont="1" applyFill="1" applyBorder="1" applyAlignment="1">
      <alignment horizontal="right" vertical="center" shrinkToFit="1"/>
    </xf>
    <xf numFmtId="207" fontId="8" fillId="38" borderId="119" xfId="49" applyNumberFormat="1" applyFont="1" applyFill="1" applyBorder="1" applyAlignment="1">
      <alignment horizontal="right" vertical="center"/>
    </xf>
    <xf numFmtId="40" fontId="8" fillId="0" borderId="61" xfId="49" applyNumberFormat="1" applyFont="1" applyFill="1" applyBorder="1" applyAlignment="1">
      <alignment horizontal="right" vertical="center" shrinkToFit="1"/>
    </xf>
    <xf numFmtId="40" fontId="8" fillId="35" borderId="36" xfId="49" applyNumberFormat="1" applyFont="1" applyFill="1" applyBorder="1" applyAlignment="1">
      <alignment horizontal="right" vertical="center" shrinkToFit="1"/>
    </xf>
    <xf numFmtId="40" fontId="8" fillId="35" borderId="119" xfId="49" applyNumberFormat="1" applyFont="1" applyFill="1" applyBorder="1" applyAlignment="1">
      <alignment horizontal="right" vertical="center" shrinkToFit="1"/>
    </xf>
    <xf numFmtId="38" fontId="8" fillId="0" borderId="31" xfId="49" applyFont="1" applyFill="1" applyBorder="1" applyAlignment="1">
      <alignment horizontal="right" vertical="center" shrinkToFit="1"/>
    </xf>
    <xf numFmtId="38" fontId="8" fillId="0" borderId="120" xfId="49" applyFont="1" applyFill="1" applyBorder="1" applyAlignment="1">
      <alignment horizontal="right" vertical="center" shrinkToFit="1"/>
    </xf>
    <xf numFmtId="207" fontId="8" fillId="0" borderId="121" xfId="49" applyNumberFormat="1" applyFont="1" applyBorder="1" applyAlignment="1">
      <alignment vertical="center" shrinkToFit="1"/>
    </xf>
    <xf numFmtId="38" fontId="0" fillId="36" borderId="25" xfId="49" applyFont="1" applyFill="1" applyBorder="1" applyAlignment="1">
      <alignment horizontal="center" vertical="center"/>
    </xf>
    <xf numFmtId="38" fontId="0" fillId="36" borderId="30" xfId="49" applyFont="1" applyFill="1" applyBorder="1" applyAlignment="1">
      <alignment horizontal="center" vertical="center"/>
    </xf>
    <xf numFmtId="0" fontId="8" fillId="0" borderId="34" xfId="0" applyFont="1" applyBorder="1" applyAlignment="1">
      <alignment horizontal="left" vertical="center"/>
    </xf>
    <xf numFmtId="0" fontId="8" fillId="0" borderId="53" xfId="0" applyFont="1" applyBorder="1" applyAlignment="1">
      <alignment horizontal="left" vertical="center"/>
    </xf>
    <xf numFmtId="0" fontId="8" fillId="0" borderId="35" xfId="0" applyFont="1" applyBorder="1" applyAlignment="1">
      <alignment horizontal="center" vertical="center"/>
    </xf>
    <xf numFmtId="0" fontId="8" fillId="0" borderId="45" xfId="0" applyFont="1" applyBorder="1" applyAlignment="1">
      <alignment horizontal="center" vertical="center"/>
    </xf>
    <xf numFmtId="0" fontId="8" fillId="0" borderId="50" xfId="0" applyFont="1" applyBorder="1" applyAlignment="1">
      <alignment horizontal="center" vertical="center"/>
    </xf>
    <xf numFmtId="0" fontId="8" fillId="0" borderId="33" xfId="0" applyFont="1" applyBorder="1" applyAlignment="1">
      <alignment horizontal="center" vertical="center"/>
    </xf>
    <xf numFmtId="0" fontId="8" fillId="0" borderId="52" xfId="0" applyFont="1" applyBorder="1" applyAlignment="1">
      <alignment horizontal="center" vertical="center"/>
    </xf>
    <xf numFmtId="0" fontId="8" fillId="0" borderId="122" xfId="0" applyFont="1" applyBorder="1" applyAlignment="1">
      <alignment horizontal="center" vertical="center"/>
    </xf>
    <xf numFmtId="0" fontId="8" fillId="0" borderId="34" xfId="0" applyFont="1" applyBorder="1" applyAlignment="1">
      <alignment horizontal="left" vertical="center" wrapText="1"/>
    </xf>
    <xf numFmtId="0" fontId="8" fillId="0" borderId="53" xfId="0" applyFont="1" applyBorder="1" applyAlignment="1">
      <alignment horizontal="left" vertical="center" wrapText="1"/>
    </xf>
    <xf numFmtId="0" fontId="0" fillId="0" borderId="123" xfId="0" applyFont="1" applyBorder="1" applyAlignment="1">
      <alignment horizontal="center"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37" xfId="0" applyFont="1" applyBorder="1" applyAlignment="1">
      <alignment vertical="center" wrapText="1"/>
    </xf>
    <xf numFmtId="0" fontId="0" fillId="0" borderId="10" xfId="0" applyFont="1" applyBorder="1" applyAlignment="1">
      <alignment vertical="center" wrapText="1"/>
    </xf>
    <xf numFmtId="0" fontId="0" fillId="0" borderId="124" xfId="0" applyFont="1" applyBorder="1" applyAlignment="1">
      <alignment vertical="center" wrapText="1"/>
    </xf>
    <xf numFmtId="0" fontId="8" fillId="0" borderId="125"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73" xfId="0" applyFont="1" applyBorder="1" applyAlignment="1">
      <alignment horizontal="center" vertical="center" wrapText="1"/>
    </xf>
    <xf numFmtId="0" fontId="8" fillId="0" borderId="22" xfId="0" applyFont="1" applyBorder="1" applyAlignment="1">
      <alignment horizontal="left" vertical="center" shrinkToFit="1"/>
    </xf>
    <xf numFmtId="0" fontId="8" fillId="0" borderId="6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3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34" xfId="0" applyFont="1" applyBorder="1" applyAlignment="1">
      <alignment horizontal="left" vertical="center" wrapText="1" shrinkToFit="1"/>
    </xf>
    <xf numFmtId="0" fontId="8" fillId="0" borderId="53" xfId="0" applyFont="1" applyBorder="1" applyAlignment="1">
      <alignment horizontal="left" vertical="center" wrapText="1" shrinkToFit="1"/>
    </xf>
    <xf numFmtId="0" fontId="8" fillId="0" borderId="61" xfId="0" applyFont="1" applyBorder="1" applyAlignment="1">
      <alignment horizontal="center" vertical="center"/>
    </xf>
    <xf numFmtId="0" fontId="8" fillId="0" borderId="0" xfId="0" applyFont="1" applyBorder="1" applyAlignment="1">
      <alignment horizontal="center" vertical="center"/>
    </xf>
    <xf numFmtId="0" fontId="8" fillId="0" borderId="114" xfId="0" applyFont="1" applyBorder="1" applyAlignment="1">
      <alignment horizontal="center" vertical="center"/>
    </xf>
    <xf numFmtId="0" fontId="8" fillId="0" borderId="35" xfId="0" applyFont="1" applyBorder="1" applyAlignment="1">
      <alignment horizontal="left" vertical="center"/>
    </xf>
    <xf numFmtId="0" fontId="8" fillId="0" borderId="45" xfId="0" applyFont="1" applyBorder="1" applyAlignment="1">
      <alignment horizontal="left" vertical="center"/>
    </xf>
    <xf numFmtId="0" fontId="8" fillId="0" borderId="35"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0" fillId="0" borderId="127" xfId="0" applyFont="1" applyBorder="1" applyAlignment="1">
      <alignment vertical="center" wrapText="1"/>
    </xf>
    <xf numFmtId="0" fontId="0" fillId="0" borderId="46" xfId="0" applyFont="1" applyBorder="1" applyAlignment="1">
      <alignment vertical="center" wrapText="1"/>
    </xf>
    <xf numFmtId="0" fontId="0" fillId="0" borderId="14" xfId="0" applyFont="1" applyBorder="1" applyAlignment="1">
      <alignment horizontal="center" vertical="center" wrapText="1"/>
    </xf>
    <xf numFmtId="176" fontId="0" fillId="0" borderId="1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xf>
    <xf numFmtId="0" fontId="8" fillId="0" borderId="33" xfId="0" applyFont="1" applyBorder="1" applyAlignment="1">
      <alignment horizontal="left" vertical="center" wrapText="1"/>
    </xf>
    <xf numFmtId="0" fontId="8" fillId="0" borderId="52" xfId="0" applyFont="1" applyBorder="1" applyAlignment="1">
      <alignment horizontal="left" vertical="center" wrapText="1"/>
    </xf>
    <xf numFmtId="0" fontId="8" fillId="0" borderId="35" xfId="0" applyFont="1" applyBorder="1" applyAlignment="1">
      <alignment horizontal="left" vertical="center" wrapText="1"/>
    </xf>
    <xf numFmtId="0" fontId="8" fillId="0" borderId="45" xfId="0" applyFont="1" applyBorder="1" applyAlignment="1">
      <alignment horizontal="left" vertical="center" wrapText="1"/>
    </xf>
    <xf numFmtId="0" fontId="9" fillId="0" borderId="127" xfId="0" applyFont="1" applyBorder="1" applyAlignment="1">
      <alignment horizontal="center" vertical="center" wrapText="1"/>
    </xf>
    <xf numFmtId="0" fontId="9" fillId="0" borderId="46" xfId="0" applyFont="1" applyBorder="1" applyAlignment="1">
      <alignment horizontal="center" vertical="center" wrapText="1"/>
    </xf>
    <xf numFmtId="0" fontId="3" fillId="0" borderId="0" xfId="0" applyFont="1" applyBorder="1" applyAlignment="1">
      <alignment horizontal="center" vertical="center"/>
    </xf>
    <xf numFmtId="0" fontId="8" fillId="0" borderId="22" xfId="0" applyFont="1" applyBorder="1" applyAlignment="1">
      <alignment horizontal="left" vertical="center"/>
    </xf>
    <xf numFmtId="0" fontId="0" fillId="0" borderId="63" xfId="0" applyBorder="1" applyAlignment="1">
      <alignment horizontal="left" vertical="center"/>
    </xf>
    <xf numFmtId="0" fontId="0" fillId="0" borderId="66" xfId="0" applyBorder="1" applyAlignment="1">
      <alignment horizontal="left" vertical="center"/>
    </xf>
    <xf numFmtId="0" fontId="8" fillId="0" borderId="33" xfId="0" applyFont="1" applyBorder="1" applyAlignment="1">
      <alignment horizontal="left" vertical="center"/>
    </xf>
    <xf numFmtId="0" fontId="0" fillId="0" borderId="52" xfId="0" applyFont="1" applyBorder="1" applyAlignment="1">
      <alignment horizontal="left" vertical="center"/>
    </xf>
    <xf numFmtId="0" fontId="0" fillId="0" borderId="122" xfId="0" applyFont="1" applyBorder="1" applyAlignment="1">
      <alignment horizontal="left" vertical="center"/>
    </xf>
    <xf numFmtId="0" fontId="0" fillId="0" borderId="14" xfId="0" applyFont="1" applyBorder="1" applyAlignment="1">
      <alignment horizontal="center" vertical="center"/>
    </xf>
    <xf numFmtId="0" fontId="8" fillId="0" borderId="10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xf>
    <xf numFmtId="0" fontId="0" fillId="0" borderId="68" xfId="0" applyFont="1" applyBorder="1" applyAlignment="1">
      <alignment horizontal="center" vertical="center"/>
    </xf>
    <xf numFmtId="176" fontId="0" fillId="0" borderId="11" xfId="0" applyNumberFormat="1" applyFont="1" applyBorder="1" applyAlignment="1">
      <alignment horizontal="center" vertical="center"/>
    </xf>
    <xf numFmtId="176" fontId="0" fillId="0" borderId="20" xfId="0" applyNumberFormat="1" applyFont="1" applyBorder="1" applyAlignment="1">
      <alignment horizontal="center" vertical="center"/>
    </xf>
    <xf numFmtId="0" fontId="0" fillId="37" borderId="37" xfId="0"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protection locked="0"/>
    </xf>
    <xf numFmtId="0" fontId="0" fillId="33" borderId="10" xfId="0" applyNumberFormat="1"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10" xfId="0" applyNumberFormat="1" applyFont="1" applyFill="1" applyBorder="1" applyAlignment="1" applyProtection="1">
      <alignment horizontal="center" vertical="center"/>
      <protection locked="0"/>
    </xf>
    <xf numFmtId="0" fontId="0" fillId="0" borderId="12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22" xfId="0" applyFont="1" applyBorder="1" applyAlignment="1">
      <alignment horizontal="center" vertical="center" shrinkToFit="1"/>
    </xf>
    <xf numFmtId="0" fontId="0" fillId="37" borderId="10" xfId="0" applyFill="1" applyBorder="1" applyAlignment="1" applyProtection="1">
      <alignment horizontal="center" vertical="center"/>
      <protection locked="0"/>
    </xf>
    <xf numFmtId="0" fontId="0" fillId="37" borderId="10" xfId="0" applyFont="1" applyFill="1" applyBorder="1" applyAlignment="1" applyProtection="1">
      <alignment horizontal="center" vertical="center"/>
      <protection locked="0"/>
    </xf>
    <xf numFmtId="203" fontId="0" fillId="33" borderId="129" xfId="0" applyNumberFormat="1" applyFont="1" applyFill="1" applyBorder="1" applyAlignment="1" applyProtection="1">
      <alignment horizontal="center" vertical="center"/>
      <protection locked="0"/>
    </xf>
    <xf numFmtId="203" fontId="0" fillId="33" borderId="10" xfId="0" applyNumberFormat="1" applyFont="1" applyFill="1" applyBorder="1" applyAlignment="1" applyProtection="1">
      <alignment horizontal="center" vertical="center"/>
      <protection locked="0"/>
    </xf>
    <xf numFmtId="185" fontId="0" fillId="0" borderId="94" xfId="0" applyNumberFormat="1" applyFont="1" applyBorder="1" applyAlignment="1">
      <alignment horizontal="right" vertical="center"/>
    </xf>
    <xf numFmtId="185" fontId="0" fillId="0" borderId="130" xfId="0" applyNumberFormat="1" applyFont="1" applyBorder="1" applyAlignment="1">
      <alignment horizontal="right" vertical="center"/>
    </xf>
    <xf numFmtId="0" fontId="0" fillId="0" borderId="123" xfId="0" applyFont="1" applyBorder="1" applyAlignment="1">
      <alignment horizontal="center" vertical="center"/>
    </xf>
    <xf numFmtId="0" fontId="0" fillId="0" borderId="131" xfId="0" applyFont="1" applyBorder="1" applyAlignment="1">
      <alignment horizontal="center" vertical="center"/>
    </xf>
    <xf numFmtId="0" fontId="4" fillId="0" borderId="38" xfId="0" applyFont="1" applyBorder="1" applyAlignment="1">
      <alignment horizontal="center" vertical="center"/>
    </xf>
    <xf numFmtId="0" fontId="4" fillId="0" borderId="109" xfId="0" applyFont="1" applyBorder="1" applyAlignment="1">
      <alignment horizontal="center" vertical="center"/>
    </xf>
    <xf numFmtId="0" fontId="4" fillId="0" borderId="52" xfId="0" applyFont="1" applyBorder="1" applyAlignment="1">
      <alignment horizontal="center" vertical="center"/>
    </xf>
    <xf numFmtId="0" fontId="4" fillId="0" borderId="122" xfId="0" applyFont="1" applyBorder="1" applyAlignment="1">
      <alignment horizontal="center" vertical="center"/>
    </xf>
    <xf numFmtId="0" fontId="0" fillId="0" borderId="22" xfId="0" applyFont="1" applyBorder="1" applyAlignment="1">
      <alignment horizontal="center" vertical="center"/>
    </xf>
    <xf numFmtId="0" fontId="0" fillId="0" borderId="67" xfId="0" applyFont="1" applyBorder="1" applyAlignment="1">
      <alignment horizontal="center" vertical="center"/>
    </xf>
    <xf numFmtId="0" fontId="0" fillId="0" borderId="53" xfId="0" applyFont="1" applyBorder="1" applyAlignment="1">
      <alignment horizontal="center" vertical="center"/>
    </xf>
    <xf numFmtId="180" fontId="0" fillId="33" borderId="10" xfId="0" applyNumberFormat="1" applyFont="1" applyFill="1" applyBorder="1" applyAlignment="1" applyProtection="1">
      <alignment horizontal="center" vertical="center"/>
      <protection locked="0"/>
    </xf>
    <xf numFmtId="184" fontId="0" fillId="0" borderId="73" xfId="0" applyNumberFormat="1" applyFont="1" applyBorder="1" applyAlignment="1">
      <alignment horizontal="right" vertical="center"/>
    </xf>
    <xf numFmtId="184" fontId="0" fillId="0" borderId="132" xfId="0" applyNumberFormat="1" applyFont="1" applyBorder="1" applyAlignment="1">
      <alignment horizontal="right" vertical="center"/>
    </xf>
    <xf numFmtId="180" fontId="0" fillId="33" borderId="124" xfId="0" applyNumberFormat="1" applyFont="1" applyFill="1" applyBorder="1" applyAlignment="1" applyProtection="1">
      <alignment horizontal="center" vertical="center"/>
      <protection locked="0"/>
    </xf>
    <xf numFmtId="180" fontId="0" fillId="33" borderId="94" xfId="0" applyNumberFormat="1" applyFont="1" applyFill="1" applyBorder="1" applyAlignment="1" applyProtection="1">
      <alignment horizontal="center" vertical="center"/>
      <protection locked="0"/>
    </xf>
    <xf numFmtId="180" fontId="0" fillId="33" borderId="129" xfId="0" applyNumberFormat="1" applyFont="1" applyFill="1" applyBorder="1" applyAlignment="1" applyProtection="1">
      <alignment horizontal="center" vertical="center"/>
      <protection locked="0"/>
    </xf>
    <xf numFmtId="183" fontId="0" fillId="33" borderId="129" xfId="0" applyNumberFormat="1"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129" xfId="0" applyNumberFormat="1" applyFont="1" applyFill="1" applyBorder="1" applyAlignment="1" applyProtection="1">
      <alignment horizontal="center" vertical="center"/>
      <protection locked="0"/>
    </xf>
    <xf numFmtId="0" fontId="0" fillId="0" borderId="38" xfId="0" applyBorder="1" applyAlignment="1">
      <alignment vertical="center"/>
    </xf>
    <xf numFmtId="0" fontId="0" fillId="0" borderId="109" xfId="0" applyBorder="1" applyAlignment="1">
      <alignment vertical="center"/>
    </xf>
    <xf numFmtId="0" fontId="0" fillId="0" borderId="128" xfId="0" applyBorder="1" applyAlignment="1">
      <alignment vertical="center"/>
    </xf>
    <xf numFmtId="0" fontId="0" fillId="0" borderId="52" xfId="0" applyBorder="1" applyAlignment="1">
      <alignment vertical="center"/>
    </xf>
    <xf numFmtId="0" fontId="0" fillId="0" borderId="122" xfId="0" applyBorder="1" applyAlignment="1">
      <alignment vertical="center"/>
    </xf>
    <xf numFmtId="0" fontId="0" fillId="0" borderId="14" xfId="0" applyFont="1" applyBorder="1" applyAlignment="1">
      <alignment horizontal="center" vertical="center"/>
    </xf>
    <xf numFmtId="0" fontId="0" fillId="0" borderId="52" xfId="0" applyFont="1" applyBorder="1" applyAlignment="1">
      <alignment horizontal="left" vertical="center"/>
    </xf>
    <xf numFmtId="0" fontId="0" fillId="0" borderId="122" xfId="0" applyFont="1" applyBorder="1" applyAlignment="1">
      <alignment horizontal="left" vertical="center"/>
    </xf>
    <xf numFmtId="0" fontId="0" fillId="0" borderId="127" xfId="0" applyBorder="1" applyAlignment="1">
      <alignment vertical="center" wrapText="1"/>
    </xf>
    <xf numFmtId="0" fontId="0" fillId="0" borderId="38" xfId="0" applyBorder="1" applyAlignment="1">
      <alignment vertical="center" wrapText="1"/>
    </xf>
    <xf numFmtId="0" fontId="0" fillId="0" borderId="38" xfId="0" applyFont="1" applyBorder="1" applyAlignment="1">
      <alignment vertical="center" wrapText="1"/>
    </xf>
    <xf numFmtId="0" fontId="3" fillId="0" borderId="0" xfId="0" applyFont="1" applyAlignment="1">
      <alignment horizontal="center" vertical="center"/>
    </xf>
    <xf numFmtId="180" fontId="0" fillId="33" borderId="129" xfId="0" applyNumberFormat="1" applyFont="1" applyFill="1" applyBorder="1" applyAlignment="1" applyProtection="1">
      <alignment horizontal="center" vertical="center"/>
      <protection locked="0"/>
    </xf>
    <xf numFmtId="184" fontId="0" fillId="0" borderId="94" xfId="0" applyNumberFormat="1" applyFont="1" applyBorder="1" applyAlignment="1">
      <alignment horizontal="right" vertical="center"/>
    </xf>
    <xf numFmtId="184" fontId="0" fillId="0" borderId="130" xfId="0" applyNumberFormat="1" applyFont="1" applyBorder="1" applyAlignment="1">
      <alignment horizontal="right" vertical="center"/>
    </xf>
    <xf numFmtId="0" fontId="0" fillId="0" borderId="63" xfId="0" applyFont="1" applyBorder="1" applyAlignment="1">
      <alignment horizontal="center" vertical="center"/>
    </xf>
    <xf numFmtId="0" fontId="0" fillId="0" borderId="34" xfId="0" applyFont="1" applyBorder="1" applyAlignment="1">
      <alignment horizontal="center" vertical="center"/>
    </xf>
    <xf numFmtId="0" fontId="0" fillId="0" borderId="127" xfId="0" applyFont="1" applyBorder="1" applyAlignment="1">
      <alignment vertical="center" wrapText="1"/>
    </xf>
    <xf numFmtId="0" fontId="4" fillId="0" borderId="133" xfId="0" applyFont="1" applyBorder="1" applyAlignment="1">
      <alignment horizontal="center" vertical="center"/>
    </xf>
    <xf numFmtId="0" fontId="4" fillId="0" borderId="33" xfId="0" applyFont="1" applyBorder="1" applyAlignment="1">
      <alignment horizontal="center" vertical="center"/>
    </xf>
    <xf numFmtId="0" fontId="0" fillId="0" borderId="52" xfId="0" applyFont="1" applyBorder="1" applyAlignment="1">
      <alignment horizontal="left" vertical="center"/>
    </xf>
    <xf numFmtId="0" fontId="0" fillId="0" borderId="122" xfId="0" applyFont="1" applyBorder="1" applyAlignment="1">
      <alignment horizontal="left" vertical="center"/>
    </xf>
    <xf numFmtId="0" fontId="0" fillId="0" borderId="66" xfId="0" applyFont="1" applyBorder="1" applyAlignment="1">
      <alignment horizontal="center" vertical="center"/>
    </xf>
    <xf numFmtId="184" fontId="0" fillId="0" borderId="124" xfId="0" applyNumberFormat="1" applyFont="1" applyBorder="1" applyAlignment="1">
      <alignment horizontal="right" vertical="center"/>
    </xf>
    <xf numFmtId="38" fontId="3" fillId="36" borderId="14" xfId="49" applyFont="1" applyFill="1" applyBorder="1" applyAlignment="1">
      <alignment horizontal="center" vertical="center"/>
    </xf>
    <xf numFmtId="38" fontId="3" fillId="36" borderId="134" xfId="49" applyFont="1" applyFill="1" applyBorder="1" applyAlignment="1">
      <alignment horizontal="center" vertical="center"/>
    </xf>
    <xf numFmtId="38" fontId="0" fillId="36" borderId="48" xfId="49" applyFont="1" applyFill="1" applyBorder="1" applyAlignment="1">
      <alignment horizontal="center" vertical="center" wrapText="1"/>
    </xf>
    <xf numFmtId="38" fontId="0" fillId="36" borderId="135" xfId="49" applyFont="1" applyFill="1" applyBorder="1" applyAlignment="1">
      <alignment horizontal="center" vertical="center" wrapText="1"/>
    </xf>
    <xf numFmtId="207" fontId="8" fillId="38" borderId="36" xfId="49" applyNumberFormat="1" applyFont="1" applyFill="1" applyBorder="1" applyAlignment="1">
      <alignment horizontal="right" vertical="center"/>
    </xf>
    <xf numFmtId="207" fontId="8" fillId="38" borderId="136" xfId="49" applyNumberFormat="1" applyFont="1" applyFill="1" applyBorder="1" applyAlignment="1">
      <alignment horizontal="right" vertical="center"/>
    </xf>
    <xf numFmtId="38" fontId="3" fillId="36" borderId="22" xfId="49" applyFont="1" applyFill="1" applyBorder="1" applyAlignment="1">
      <alignment horizontal="center" vertical="center"/>
    </xf>
    <xf numFmtId="207" fontId="8" fillId="38" borderId="46" xfId="49" applyNumberFormat="1" applyFont="1" applyFill="1" applyBorder="1" applyAlignment="1">
      <alignment horizontal="right" vertical="center"/>
    </xf>
    <xf numFmtId="207" fontId="8" fillId="38" borderId="127" xfId="49" applyNumberFormat="1" applyFont="1" applyFill="1" applyBorder="1" applyAlignment="1">
      <alignment horizontal="right" vertical="center"/>
    </xf>
    <xf numFmtId="38" fontId="8" fillId="36" borderId="127" xfId="49" applyFont="1" applyFill="1" applyBorder="1" applyAlignment="1">
      <alignment horizontal="center" vertical="center"/>
    </xf>
    <xf numFmtId="38" fontId="8" fillId="36" borderId="46" xfId="49" applyFont="1" applyFill="1" applyBorder="1" applyAlignment="1">
      <alignment horizontal="center" vertical="center"/>
    </xf>
    <xf numFmtId="38" fontId="8" fillId="36" borderId="136" xfId="49" applyFont="1" applyFill="1" applyBorder="1" applyAlignment="1">
      <alignment horizontal="center" vertical="center"/>
    </xf>
    <xf numFmtId="38" fontId="8" fillId="36" borderId="125" xfId="49" applyFont="1" applyFill="1" applyBorder="1" applyAlignment="1">
      <alignment horizontal="center" vertical="center" wrapText="1"/>
    </xf>
    <xf numFmtId="38" fontId="8" fillId="36" borderId="38" xfId="49" applyFont="1" applyFill="1" applyBorder="1" applyAlignment="1">
      <alignment horizontal="center" vertical="center" wrapText="1"/>
    </xf>
    <xf numFmtId="38" fontId="8" fillId="36" borderId="111" xfId="49" applyFont="1" applyFill="1" applyBorder="1" applyAlignment="1">
      <alignment horizontal="center" vertical="center" wrapText="1"/>
    </xf>
    <xf numFmtId="38" fontId="3" fillId="36" borderId="66" xfId="49" applyFont="1" applyFill="1" applyBorder="1" applyAlignment="1">
      <alignment horizontal="center" vertical="center"/>
    </xf>
    <xf numFmtId="38" fontId="0" fillId="36" borderId="57" xfId="49" applyFont="1" applyFill="1" applyBorder="1" applyAlignment="1">
      <alignment horizontal="center" vertical="center" wrapText="1"/>
    </xf>
    <xf numFmtId="38" fontId="0" fillId="36" borderId="137" xfId="49" applyFont="1" applyFill="1" applyBorder="1" applyAlignment="1">
      <alignment horizontal="center" vertical="center" wrapText="1"/>
    </xf>
    <xf numFmtId="207" fontId="8" fillId="0" borderId="46" xfId="49" applyNumberFormat="1" applyFont="1" applyFill="1" applyBorder="1" applyAlignment="1">
      <alignment horizontal="center" vertical="center"/>
    </xf>
    <xf numFmtId="38" fontId="8" fillId="36" borderId="34" xfId="49" applyFont="1" applyFill="1" applyBorder="1" applyAlignment="1">
      <alignment horizontal="left" vertical="center"/>
    </xf>
    <xf numFmtId="38" fontId="8" fillId="36" borderId="53" xfId="49" applyFont="1" applyFill="1" applyBorder="1" applyAlignment="1">
      <alignment horizontal="left" vertical="center"/>
    </xf>
    <xf numFmtId="38" fontId="8" fillId="36" borderId="68" xfId="49" applyFont="1" applyFill="1" applyBorder="1" applyAlignment="1">
      <alignment horizontal="left" vertical="center"/>
    </xf>
    <xf numFmtId="38" fontId="0" fillId="36" borderId="33" xfId="49" applyFont="1" applyFill="1" applyBorder="1" applyAlignment="1">
      <alignment horizontal="center" vertical="center" wrapText="1"/>
    </xf>
    <xf numFmtId="38" fontId="8" fillId="36" borderId="34" xfId="49" applyFont="1" applyFill="1" applyBorder="1" applyAlignment="1">
      <alignment horizontal="left" vertical="center" wrapText="1"/>
    </xf>
    <xf numFmtId="38" fontId="8" fillId="36" borderId="53" xfId="49" applyFont="1" applyFill="1" applyBorder="1" applyAlignment="1">
      <alignment horizontal="left" vertical="center" wrapText="1"/>
    </xf>
    <xf numFmtId="38" fontId="8" fillId="36" borderId="68" xfId="49" applyFont="1" applyFill="1" applyBorder="1" applyAlignment="1">
      <alignment horizontal="left" vertical="center" wrapText="1"/>
    </xf>
    <xf numFmtId="38" fontId="8" fillId="36" borderId="35" xfId="49" applyFont="1" applyFill="1" applyBorder="1" applyAlignment="1">
      <alignment horizontal="center" vertical="center" wrapText="1"/>
    </xf>
    <xf numFmtId="38" fontId="8" fillId="36" borderId="45" xfId="49" applyFont="1" applyFill="1" applyBorder="1" applyAlignment="1">
      <alignment horizontal="center" vertical="center" wrapText="1"/>
    </xf>
    <xf numFmtId="38" fontId="8" fillId="36" borderId="50" xfId="49" applyFont="1" applyFill="1" applyBorder="1" applyAlignment="1">
      <alignment horizontal="center" vertical="center" wrapText="1"/>
    </xf>
    <xf numFmtId="38" fontId="8" fillId="36" borderId="33" xfId="49" applyFont="1" applyFill="1" applyBorder="1" applyAlignment="1">
      <alignment horizontal="center" vertical="center" wrapText="1"/>
    </xf>
    <xf numFmtId="38" fontId="8" fillId="36" borderId="52" xfId="49" applyFont="1" applyFill="1" applyBorder="1" applyAlignment="1">
      <alignment horizontal="center" vertical="center" wrapText="1"/>
    </xf>
    <xf numFmtId="38" fontId="8" fillId="36" borderId="122" xfId="49" applyFont="1" applyFill="1" applyBorder="1" applyAlignment="1">
      <alignment horizontal="center" vertical="center" wrapText="1"/>
    </xf>
    <xf numFmtId="38" fontId="8" fillId="36" borderId="33" xfId="49" applyFont="1" applyFill="1" applyBorder="1" applyAlignment="1">
      <alignment horizontal="left" vertical="center" wrapText="1"/>
    </xf>
    <xf numFmtId="38" fontId="8" fillId="36" borderId="52" xfId="49" applyFont="1" applyFill="1" applyBorder="1" applyAlignment="1">
      <alignment horizontal="left" vertical="center" wrapText="1"/>
    </xf>
    <xf numFmtId="38" fontId="8" fillId="36" borderId="138" xfId="49" applyFont="1" applyFill="1" applyBorder="1" applyAlignment="1">
      <alignment horizontal="left" vertical="center" wrapText="1"/>
    </xf>
    <xf numFmtId="38" fontId="8" fillId="36" borderId="35" xfId="49" applyFont="1" applyFill="1" applyBorder="1" applyAlignment="1">
      <alignment horizontal="center" vertical="center"/>
    </xf>
    <xf numFmtId="38" fontId="8" fillId="36" borderId="45" xfId="49" applyFont="1" applyFill="1" applyBorder="1" applyAlignment="1">
      <alignment horizontal="center" vertical="center"/>
    </xf>
    <xf numFmtId="38" fontId="8" fillId="36" borderId="50" xfId="49" applyFont="1" applyFill="1" applyBorder="1" applyAlignment="1">
      <alignment horizontal="center" vertical="center"/>
    </xf>
    <xf numFmtId="38" fontId="8" fillId="36" borderId="61" xfId="49" applyFont="1" applyFill="1" applyBorder="1" applyAlignment="1">
      <alignment horizontal="center" vertical="center"/>
    </xf>
    <xf numFmtId="38" fontId="8" fillId="36" borderId="0" xfId="49" applyFont="1" applyFill="1" applyBorder="1" applyAlignment="1">
      <alignment horizontal="center" vertical="center"/>
    </xf>
    <xf numFmtId="38" fontId="8" fillId="36" borderId="114" xfId="49" applyFont="1" applyFill="1" applyBorder="1" applyAlignment="1">
      <alignment horizontal="center" vertical="center"/>
    </xf>
    <xf numFmtId="38" fontId="8" fillId="36" borderId="33" xfId="49" applyFont="1" applyFill="1" applyBorder="1" applyAlignment="1">
      <alignment horizontal="center" vertical="center"/>
    </xf>
    <xf numFmtId="38" fontId="8" fillId="36" borderId="52" xfId="49" applyFont="1" applyFill="1" applyBorder="1" applyAlignment="1">
      <alignment horizontal="center" vertical="center"/>
    </xf>
    <xf numFmtId="38" fontId="8" fillId="36" borderId="122" xfId="49" applyFont="1" applyFill="1" applyBorder="1" applyAlignment="1">
      <alignment horizontal="center" vertical="center"/>
    </xf>
    <xf numFmtId="38" fontId="8" fillId="36" borderId="35" xfId="49" applyFont="1" applyFill="1" applyBorder="1" applyAlignment="1">
      <alignment horizontal="left" vertical="center" wrapText="1"/>
    </xf>
    <xf numFmtId="38" fontId="8" fillId="36" borderId="45" xfId="49" applyFont="1" applyFill="1" applyBorder="1" applyAlignment="1">
      <alignment horizontal="left" vertical="center" wrapText="1"/>
    </xf>
    <xf numFmtId="38" fontId="8" fillId="36" borderId="60" xfId="49" applyFont="1" applyFill="1" applyBorder="1" applyAlignment="1">
      <alignment horizontal="left" vertical="center" wrapText="1"/>
    </xf>
    <xf numFmtId="38" fontId="8" fillId="36" borderId="35" xfId="49" applyFont="1" applyFill="1" applyBorder="1" applyAlignment="1">
      <alignment horizontal="left" vertical="center"/>
    </xf>
    <xf numFmtId="38" fontId="8" fillId="36" borderId="45" xfId="49" applyFont="1" applyFill="1" applyBorder="1" applyAlignment="1">
      <alignment horizontal="left" vertical="center"/>
    </xf>
    <xf numFmtId="38" fontId="8" fillId="36" borderId="33" xfId="49" applyFont="1" applyFill="1" applyBorder="1" applyAlignment="1">
      <alignment horizontal="left" vertical="center" shrinkToFit="1"/>
    </xf>
    <xf numFmtId="38" fontId="8" fillId="36" borderId="52" xfId="49" applyFont="1" applyFill="1" applyBorder="1" applyAlignment="1">
      <alignment horizontal="left" vertical="center" shrinkToFit="1"/>
    </xf>
    <xf numFmtId="38" fontId="8" fillId="36" borderId="138" xfId="49" applyFont="1" applyFill="1" applyBorder="1" applyAlignment="1">
      <alignment horizontal="left" vertical="center" shrinkToFit="1"/>
    </xf>
    <xf numFmtId="38" fontId="8" fillId="36" borderId="34" xfId="49" applyFont="1" applyFill="1" applyBorder="1" applyAlignment="1">
      <alignment horizontal="left" vertical="center" shrinkToFit="1"/>
    </xf>
    <xf numFmtId="38" fontId="8" fillId="36" borderId="53" xfId="49" applyFont="1" applyFill="1" applyBorder="1" applyAlignment="1">
      <alignment horizontal="left" vertical="center" shrinkToFit="1"/>
    </xf>
    <xf numFmtId="38" fontId="8" fillId="36" borderId="68" xfId="49" applyFont="1" applyFill="1" applyBorder="1" applyAlignment="1">
      <alignment horizontal="left" vertical="center" shrinkToFit="1"/>
    </xf>
    <xf numFmtId="38" fontId="8" fillId="36" borderId="127" xfId="49" applyFont="1" applyFill="1" applyBorder="1" applyAlignment="1">
      <alignment horizontal="center" vertical="center" wrapText="1"/>
    </xf>
    <xf numFmtId="38" fontId="8" fillId="36" borderId="46" xfId="49" applyFont="1" applyFill="1" applyBorder="1" applyAlignment="1">
      <alignment horizontal="center" vertical="center" wrapText="1"/>
    </xf>
    <xf numFmtId="38" fontId="8" fillId="36" borderId="136" xfId="49" applyFont="1" applyFill="1" applyBorder="1" applyAlignment="1">
      <alignment horizontal="center" vertical="center" wrapText="1"/>
    </xf>
    <xf numFmtId="38" fontId="8" fillId="36" borderId="55" xfId="49" applyFont="1" applyFill="1" applyBorder="1" applyAlignment="1">
      <alignment horizontal="left" vertical="center"/>
    </xf>
    <xf numFmtId="38" fontId="0" fillId="36" borderId="44" xfId="49" applyFont="1" applyFill="1" applyBorder="1" applyAlignment="1">
      <alignment horizontal="left" vertical="center"/>
    </xf>
    <xf numFmtId="38" fontId="0" fillId="36" borderId="139" xfId="49" applyFont="1" applyFill="1" applyBorder="1" applyAlignment="1">
      <alignment horizontal="left" vertical="center"/>
    </xf>
    <xf numFmtId="38" fontId="0" fillId="36" borderId="45" xfId="49" applyFont="1" applyFill="1" applyBorder="1" applyAlignment="1">
      <alignment horizontal="left" vertical="center"/>
    </xf>
    <xf numFmtId="38" fontId="0" fillId="36" borderId="60" xfId="49" applyFont="1" applyFill="1" applyBorder="1" applyAlignment="1">
      <alignment horizontal="left" vertical="center"/>
    </xf>
    <xf numFmtId="38" fontId="8" fillId="36" borderId="34" xfId="49" applyFont="1" applyFill="1" applyBorder="1" applyAlignment="1">
      <alignment horizontal="left" vertical="center" wrapText="1" shrinkToFit="1"/>
    </xf>
    <xf numFmtId="38" fontId="8" fillId="36" borderId="53" xfId="49" applyFont="1" applyFill="1" applyBorder="1" applyAlignment="1">
      <alignment horizontal="left" vertical="center" wrapText="1" shrinkToFit="1"/>
    </xf>
    <xf numFmtId="38" fontId="8" fillId="36" borderId="68" xfId="49" applyFont="1" applyFill="1" applyBorder="1" applyAlignment="1">
      <alignment horizontal="left" vertical="center" wrapText="1" shrinkToFit="1"/>
    </xf>
    <xf numFmtId="38" fontId="8" fillId="36" borderId="109" xfId="49" applyFont="1" applyFill="1" applyBorder="1" applyAlignment="1">
      <alignment horizontal="center" vertical="center" wrapText="1"/>
    </xf>
    <xf numFmtId="38" fontId="8" fillId="36" borderId="15" xfId="49" applyFont="1" applyFill="1" applyBorder="1" applyAlignment="1">
      <alignment horizontal="center" vertical="center" wrapText="1"/>
    </xf>
    <xf numFmtId="38" fontId="8" fillId="36" borderId="114" xfId="49" applyFont="1" applyFill="1" applyBorder="1" applyAlignment="1">
      <alignment horizontal="center" vertical="center" wrapText="1"/>
    </xf>
    <xf numFmtId="38" fontId="8" fillId="36" borderId="126" xfId="49" applyFont="1" applyFill="1" applyBorder="1" applyAlignment="1">
      <alignment horizontal="center" vertical="center" wrapText="1"/>
    </xf>
    <xf numFmtId="38" fontId="8" fillId="36" borderId="73" xfId="49" applyFont="1" applyFill="1" applyBorder="1" applyAlignment="1">
      <alignment horizontal="center" vertical="center" wrapText="1"/>
    </xf>
    <xf numFmtId="38" fontId="8" fillId="36" borderId="125" xfId="49" applyFont="1" applyFill="1" applyBorder="1" applyAlignment="1">
      <alignment horizontal="center" vertical="center" textRotation="255" wrapText="1"/>
    </xf>
    <xf numFmtId="38" fontId="8" fillId="36" borderId="109" xfId="49" applyFont="1" applyFill="1" applyBorder="1" applyAlignment="1">
      <alignment horizontal="center" vertical="center" textRotation="255" wrapText="1"/>
    </xf>
    <xf numFmtId="38" fontId="8" fillId="36" borderId="15" xfId="49" applyFont="1" applyFill="1" applyBorder="1" applyAlignment="1">
      <alignment horizontal="center" vertical="center" textRotation="255" wrapText="1"/>
    </xf>
    <xf numFmtId="38" fontId="8" fillId="36" borderId="114" xfId="49" applyFont="1" applyFill="1" applyBorder="1" applyAlignment="1">
      <alignment horizontal="center" vertical="center" textRotation="255" wrapText="1"/>
    </xf>
    <xf numFmtId="38" fontId="8" fillId="36" borderId="126" xfId="49" applyFont="1" applyFill="1" applyBorder="1" applyAlignment="1">
      <alignment horizontal="center" vertical="center" textRotation="255" wrapText="1"/>
    </xf>
    <xf numFmtId="38" fontId="8" fillId="36" borderId="73" xfId="49" applyFont="1" applyFill="1" applyBorder="1" applyAlignment="1">
      <alignment horizontal="center" vertical="center" textRotation="255" wrapText="1"/>
    </xf>
    <xf numFmtId="38" fontId="3" fillId="0" borderId="125" xfId="49" applyFont="1" applyBorder="1" applyAlignment="1">
      <alignment horizontal="center" vertical="center"/>
    </xf>
    <xf numFmtId="38" fontId="3" fillId="0" borderId="38" xfId="49" applyFont="1" applyBorder="1" applyAlignment="1">
      <alignment horizontal="center" vertical="center"/>
    </xf>
    <xf numFmtId="38" fontId="3" fillId="0" borderId="109" xfId="49" applyFont="1" applyBorder="1" applyAlignment="1">
      <alignment horizontal="center" vertical="center"/>
    </xf>
    <xf numFmtId="38" fontId="3" fillId="0" borderId="126" xfId="49" applyFont="1" applyBorder="1" applyAlignment="1">
      <alignment horizontal="center" vertical="center"/>
    </xf>
    <xf numFmtId="38" fontId="3" fillId="0" borderId="73" xfId="49" applyFont="1" applyBorder="1" applyAlignment="1">
      <alignment horizontal="center" vertical="center"/>
    </xf>
    <xf numFmtId="38" fontId="3" fillId="0" borderId="74" xfId="49" applyFont="1" applyBorder="1" applyAlignment="1">
      <alignment horizontal="center" vertical="center"/>
    </xf>
    <xf numFmtId="38" fontId="3" fillId="37" borderId="133" xfId="49" applyFont="1" applyFill="1" applyBorder="1" applyAlignment="1" applyProtection="1">
      <alignment horizontal="center" vertical="center"/>
      <protection locked="0"/>
    </xf>
    <xf numFmtId="38" fontId="3" fillId="37" borderId="38" xfId="49" applyFont="1" applyFill="1" applyBorder="1" applyAlignment="1" applyProtection="1">
      <alignment horizontal="center" vertical="center"/>
      <protection locked="0"/>
    </xf>
    <xf numFmtId="38" fontId="3" fillId="37" borderId="111" xfId="49" applyFont="1" applyFill="1" applyBorder="1" applyAlignment="1" applyProtection="1">
      <alignment horizontal="center" vertical="center"/>
      <protection locked="0"/>
    </xf>
    <xf numFmtId="38" fontId="3" fillId="37" borderId="119" xfId="49" applyFont="1" applyFill="1" applyBorder="1" applyAlignment="1" applyProtection="1">
      <alignment horizontal="center" vertical="center"/>
      <protection locked="0"/>
    </xf>
    <xf numFmtId="38" fontId="3" fillId="37" borderId="73" xfId="49" applyFont="1" applyFill="1" applyBorder="1" applyAlignment="1" applyProtection="1">
      <alignment horizontal="center" vertical="center"/>
      <protection locked="0"/>
    </xf>
    <xf numFmtId="38" fontId="3" fillId="37" borderId="75" xfId="49" applyFont="1" applyFill="1" applyBorder="1" applyAlignment="1" applyProtection="1">
      <alignment horizontal="center" vertical="center"/>
      <protection locked="0"/>
    </xf>
    <xf numFmtId="38" fontId="0" fillId="36" borderId="125" xfId="49" applyFont="1" applyFill="1" applyBorder="1" applyAlignment="1">
      <alignment horizontal="center" vertical="center" wrapText="1"/>
    </xf>
    <xf numFmtId="38" fontId="0" fillId="36" borderId="38" xfId="49" applyFont="1" applyFill="1" applyBorder="1" applyAlignment="1">
      <alignment horizontal="center" vertical="center" wrapText="1"/>
    </xf>
    <xf numFmtId="38" fontId="0" fillId="36" borderId="111" xfId="49" applyFont="1" applyFill="1" applyBorder="1" applyAlignment="1">
      <alignment horizontal="center" vertical="center" wrapText="1"/>
    </xf>
    <xf numFmtId="38" fontId="0" fillId="36" borderId="15" xfId="49" applyFont="1" applyFill="1" applyBorder="1" applyAlignment="1">
      <alignment horizontal="center" vertical="center" wrapText="1"/>
    </xf>
    <xf numFmtId="38" fontId="0" fillId="36" borderId="0" xfId="49" applyFont="1" applyFill="1" applyBorder="1" applyAlignment="1">
      <alignment horizontal="center" vertical="center" wrapText="1"/>
    </xf>
    <xf numFmtId="38" fontId="0" fillId="36" borderId="132" xfId="49" applyFont="1" applyFill="1" applyBorder="1" applyAlignment="1">
      <alignment horizontal="center" vertical="center" wrapText="1"/>
    </xf>
    <xf numFmtId="38" fontId="0" fillId="36" borderId="128" xfId="49" applyFont="1" applyFill="1" applyBorder="1" applyAlignment="1">
      <alignment horizontal="center" vertical="center" wrapText="1"/>
    </xf>
    <xf numFmtId="38" fontId="0" fillId="36" borderId="52" xfId="49" applyFont="1" applyFill="1" applyBorder="1" applyAlignment="1">
      <alignment horizontal="center" vertical="center" wrapText="1"/>
    </xf>
    <xf numFmtId="38" fontId="0" fillId="36" borderId="138" xfId="49" applyFont="1" applyFill="1" applyBorder="1" applyAlignment="1">
      <alignment horizontal="center" vertical="center" wrapText="1"/>
    </xf>
    <xf numFmtId="38" fontId="13" fillId="0" borderId="0" xfId="49" applyFont="1" applyAlignment="1">
      <alignment horizontal="center" vertical="center"/>
    </xf>
    <xf numFmtId="207" fontId="8" fillId="38" borderId="133" xfId="49" applyNumberFormat="1" applyFont="1" applyFill="1" applyBorder="1" applyAlignment="1">
      <alignment horizontal="center" vertical="center"/>
    </xf>
    <xf numFmtId="207" fontId="8" fillId="38" borderId="111" xfId="49" applyNumberFormat="1" applyFont="1" applyFill="1" applyBorder="1" applyAlignment="1">
      <alignment horizontal="center" vertical="center"/>
    </xf>
    <xf numFmtId="207" fontId="8" fillId="38" borderId="119" xfId="49" applyNumberFormat="1" applyFont="1" applyFill="1" applyBorder="1" applyAlignment="1">
      <alignment horizontal="center" vertical="center"/>
    </xf>
    <xf numFmtId="207" fontId="8" fillId="38" borderId="75" xfId="49" applyNumberFormat="1" applyFont="1" applyFill="1" applyBorder="1" applyAlignment="1">
      <alignment horizontal="center" vertical="center"/>
    </xf>
    <xf numFmtId="38" fontId="0" fillId="36" borderId="140" xfId="49" applyFont="1" applyFill="1" applyBorder="1" applyAlignment="1">
      <alignment horizontal="center" vertical="center" wrapText="1"/>
    </xf>
    <xf numFmtId="40" fontId="8" fillId="35" borderId="141" xfId="49" applyNumberFormat="1" applyFont="1" applyFill="1" applyBorder="1" applyAlignment="1">
      <alignment horizontal="center" vertical="center"/>
    </xf>
    <xf numFmtId="40" fontId="8" fillId="35" borderId="142" xfId="49" applyNumberFormat="1" applyFont="1" applyFill="1" applyBorder="1" applyAlignment="1">
      <alignment horizontal="center" vertical="center"/>
    </xf>
    <xf numFmtId="38" fontId="8" fillId="0" borderId="143" xfId="49" applyFont="1" applyFill="1" applyBorder="1" applyAlignment="1">
      <alignment horizontal="center" vertical="center"/>
    </xf>
    <xf numFmtId="38" fontId="8" fillId="0" borderId="144" xfId="49" applyFont="1" applyFill="1" applyBorder="1" applyAlignment="1">
      <alignment horizontal="center" vertical="center"/>
    </xf>
    <xf numFmtId="38" fontId="8" fillId="38" borderId="143" xfId="49" applyFont="1" applyFill="1" applyBorder="1" applyAlignment="1">
      <alignment horizontal="center" vertical="center"/>
    </xf>
    <xf numFmtId="38" fontId="8" fillId="38" borderId="144" xfId="49" applyFont="1" applyFill="1" applyBorder="1" applyAlignment="1">
      <alignment horizontal="center" vertical="center"/>
    </xf>
    <xf numFmtId="207" fontId="8" fillId="38" borderId="125" xfId="49" applyNumberFormat="1" applyFont="1" applyFill="1" applyBorder="1" applyAlignment="1">
      <alignment horizontal="center" vertical="center"/>
    </xf>
    <xf numFmtId="207" fontId="8" fillId="38" borderId="38" xfId="49" applyNumberFormat="1" applyFont="1" applyFill="1" applyBorder="1" applyAlignment="1">
      <alignment horizontal="center" vertical="center"/>
    </xf>
    <xf numFmtId="207" fontId="8" fillId="38" borderId="126" xfId="49" applyNumberFormat="1" applyFont="1" applyFill="1" applyBorder="1" applyAlignment="1">
      <alignment horizontal="center" vertical="center"/>
    </xf>
    <xf numFmtId="207" fontId="8" fillId="38" borderId="73" xfId="49" applyNumberFormat="1" applyFont="1" applyFill="1" applyBorder="1" applyAlignment="1">
      <alignment horizontal="center" vertical="center"/>
    </xf>
    <xf numFmtId="38" fontId="8" fillId="0" borderId="145" xfId="49" applyFont="1" applyFill="1" applyBorder="1" applyAlignment="1">
      <alignment horizontal="center" vertical="center"/>
    </xf>
    <xf numFmtId="38" fontId="8" fillId="0" borderId="146" xfId="49" applyFont="1" applyFill="1" applyBorder="1" applyAlignment="1">
      <alignment horizontal="center" vertical="center"/>
    </xf>
    <xf numFmtId="38" fontId="8" fillId="38" borderId="145" xfId="49" applyFont="1" applyFill="1" applyBorder="1" applyAlignment="1">
      <alignment horizontal="center" vertical="center"/>
    </xf>
    <xf numFmtId="38" fontId="8" fillId="38" borderId="146" xfId="49" applyFont="1" applyFill="1" applyBorder="1" applyAlignment="1">
      <alignment horizontal="center" vertical="center"/>
    </xf>
    <xf numFmtId="207" fontId="8" fillId="38" borderId="109" xfId="49" applyNumberFormat="1" applyFont="1" applyFill="1" applyBorder="1" applyAlignment="1">
      <alignment horizontal="center" vertical="center"/>
    </xf>
    <xf numFmtId="207" fontId="8" fillId="38" borderId="74" xfId="49" applyNumberFormat="1" applyFont="1" applyFill="1" applyBorder="1" applyAlignment="1">
      <alignment horizontal="center" vertical="center"/>
    </xf>
    <xf numFmtId="38" fontId="8" fillId="38" borderId="147" xfId="49" applyFont="1" applyFill="1" applyBorder="1" applyAlignment="1">
      <alignment horizontal="center" vertical="center"/>
    </xf>
    <xf numFmtId="38" fontId="8" fillId="38" borderId="148" xfId="49" applyFont="1" applyFill="1" applyBorder="1" applyAlignment="1">
      <alignment horizontal="center" vertical="center"/>
    </xf>
    <xf numFmtId="38" fontId="8" fillId="0" borderId="147" xfId="49" applyFont="1" applyFill="1" applyBorder="1" applyAlignment="1">
      <alignment horizontal="center" vertical="center"/>
    </xf>
    <xf numFmtId="38" fontId="8" fillId="0" borderId="148" xfId="49" applyFont="1" applyFill="1" applyBorder="1" applyAlignment="1">
      <alignment horizontal="center" vertical="center"/>
    </xf>
    <xf numFmtId="38" fontId="8" fillId="36" borderId="75" xfId="49" applyFont="1" applyFill="1" applyBorder="1" applyAlignment="1">
      <alignment horizontal="center" vertical="center" wrapText="1"/>
    </xf>
    <xf numFmtId="38" fontId="8" fillId="35" borderId="101" xfId="49" applyFont="1" applyFill="1" applyBorder="1" applyAlignment="1">
      <alignment horizontal="center" vertical="center"/>
    </xf>
    <xf numFmtId="38" fontId="8" fillId="35" borderId="149" xfId="49" applyFont="1" applyFill="1" applyBorder="1" applyAlignment="1">
      <alignment horizontal="center" vertical="center"/>
    </xf>
    <xf numFmtId="207" fontId="8" fillId="0" borderId="125" xfId="49" applyNumberFormat="1" applyFont="1" applyFill="1" applyBorder="1" applyAlignment="1">
      <alignment horizontal="center" vertical="center"/>
    </xf>
    <xf numFmtId="207" fontId="8" fillId="0" borderId="109" xfId="49" applyNumberFormat="1" applyFont="1" applyFill="1" applyBorder="1" applyAlignment="1">
      <alignment horizontal="center" vertical="center"/>
    </xf>
    <xf numFmtId="207" fontId="8" fillId="0" borderId="126" xfId="49" applyNumberFormat="1" applyFont="1" applyFill="1" applyBorder="1" applyAlignment="1">
      <alignment horizontal="center" vertical="center"/>
    </xf>
    <xf numFmtId="207" fontId="8" fillId="0" borderId="74" xfId="49" applyNumberFormat="1" applyFont="1" applyFill="1" applyBorder="1" applyAlignment="1">
      <alignment horizontal="center" vertical="center"/>
    </xf>
    <xf numFmtId="38" fontId="0" fillId="36" borderId="53" xfId="49" applyFont="1" applyFill="1" applyBorder="1" applyAlignment="1">
      <alignment horizontal="left" vertical="center"/>
    </xf>
    <xf numFmtId="38" fontId="0" fillId="36" borderId="68" xfId="49" applyFont="1" applyFill="1" applyBorder="1" applyAlignment="1">
      <alignment horizontal="left" vertical="center"/>
    </xf>
    <xf numFmtId="38" fontId="8" fillId="36" borderId="60" xfId="49" applyFont="1" applyFill="1" applyBorder="1" applyAlignment="1">
      <alignment horizontal="center" vertical="center" wrapText="1"/>
    </xf>
    <xf numFmtId="0" fontId="0" fillId="0" borderId="15" xfId="0" applyBorder="1" applyAlignment="1">
      <alignment vertical="center"/>
    </xf>
    <xf numFmtId="0" fontId="0" fillId="0" borderId="0" xfId="0" applyAlignment="1">
      <alignment vertical="center"/>
    </xf>
    <xf numFmtId="0" fontId="0" fillId="0" borderId="0" xfId="0" applyBorder="1" applyAlignment="1">
      <alignment vertical="center"/>
    </xf>
    <xf numFmtId="38" fontId="8" fillId="36" borderId="22" xfId="49" applyFont="1" applyFill="1" applyBorder="1" applyAlignment="1">
      <alignment horizontal="left" vertical="center"/>
    </xf>
    <xf numFmtId="38" fontId="0" fillId="36" borderId="63" xfId="49" applyFont="1" applyFill="1" applyBorder="1" applyAlignment="1">
      <alignment horizontal="left" vertical="center"/>
    </xf>
    <xf numFmtId="38" fontId="0" fillId="36" borderId="67" xfId="49" applyFont="1" applyFill="1" applyBorder="1" applyAlignment="1">
      <alignment horizontal="left" vertical="center"/>
    </xf>
    <xf numFmtId="38" fontId="0" fillId="36" borderId="77" xfId="49" applyFont="1" applyFill="1" applyBorder="1" applyAlignment="1">
      <alignment horizontal="center" vertical="center" shrinkToFit="1"/>
    </xf>
    <xf numFmtId="38" fontId="0" fillId="36" borderId="79" xfId="49" applyFont="1" applyFill="1" applyBorder="1" applyAlignment="1">
      <alignment horizontal="center" vertical="center" shrinkToFit="1"/>
    </xf>
    <xf numFmtId="40" fontId="8" fillId="35" borderId="83" xfId="49" applyNumberFormat="1" applyFont="1" applyFill="1" applyBorder="1" applyAlignment="1">
      <alignment horizontal="center" vertical="center"/>
    </xf>
    <xf numFmtId="40" fontId="8" fillId="35" borderId="101" xfId="49" applyNumberFormat="1" applyFont="1" applyFill="1" applyBorder="1" applyAlignment="1">
      <alignment horizontal="center" vertical="center"/>
    </xf>
    <xf numFmtId="40" fontId="8" fillId="35" borderId="149" xfId="49" applyNumberFormat="1" applyFont="1" applyFill="1" applyBorder="1" applyAlignment="1">
      <alignment horizontal="center" vertical="center"/>
    </xf>
    <xf numFmtId="38" fontId="8" fillId="35" borderId="141" xfId="49" applyFont="1" applyFill="1" applyBorder="1" applyAlignment="1">
      <alignment horizontal="center" vertical="center"/>
    </xf>
    <xf numFmtId="38" fontId="8" fillId="35" borderId="142"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85725</xdr:rowOff>
    </xdr:from>
    <xdr:to>
      <xdr:col>6</xdr:col>
      <xdr:colOff>114300</xdr:colOff>
      <xdr:row>2</xdr:row>
      <xdr:rowOff>47625</xdr:rowOff>
    </xdr:to>
    <xdr:sp>
      <xdr:nvSpPr>
        <xdr:cNvPr id="1" name="Text Box 6"/>
        <xdr:cNvSpPr txBox="1">
          <a:spLocks noChangeArrowheads="1"/>
        </xdr:cNvSpPr>
      </xdr:nvSpPr>
      <xdr:spPr>
        <a:xfrm>
          <a:off x="219075" y="85725"/>
          <a:ext cx="1028700" cy="33337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30</xdr:row>
      <xdr:rowOff>0</xdr:rowOff>
    </xdr:from>
    <xdr:to>
      <xdr:col>25</xdr:col>
      <xdr:colOff>0</xdr:colOff>
      <xdr:row>30</xdr:row>
      <xdr:rowOff>0</xdr:rowOff>
    </xdr:to>
    <xdr:sp>
      <xdr:nvSpPr>
        <xdr:cNvPr id="1" name="Line 2" hidden="1"/>
        <xdr:cNvSpPr>
          <a:spLocks/>
        </xdr:cNvSpPr>
      </xdr:nvSpPr>
      <xdr:spPr>
        <a:xfrm flipV="1">
          <a:off x="118014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25</xdr:col>
      <xdr:colOff>0</xdr:colOff>
      <xdr:row>40</xdr:row>
      <xdr:rowOff>0</xdr:rowOff>
    </xdr:to>
    <xdr:sp>
      <xdr:nvSpPr>
        <xdr:cNvPr id="2" name="Line 3" hidden="1"/>
        <xdr:cNvSpPr>
          <a:spLocks/>
        </xdr:cNvSpPr>
      </xdr:nvSpPr>
      <xdr:spPr>
        <a:xfrm flipH="1">
          <a:off x="1180147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676275</xdr:colOff>
      <xdr:row>40</xdr:row>
      <xdr:rowOff>0</xdr:rowOff>
    </xdr:from>
    <xdr:to>
      <xdr:col>24</xdr:col>
      <xdr:colOff>542925</xdr:colOff>
      <xdr:row>40</xdr:row>
      <xdr:rowOff>0</xdr:rowOff>
    </xdr:to>
    <xdr:sp>
      <xdr:nvSpPr>
        <xdr:cNvPr id="3" name="Line 4" hidden="1"/>
        <xdr:cNvSpPr>
          <a:spLocks/>
        </xdr:cNvSpPr>
      </xdr:nvSpPr>
      <xdr:spPr>
        <a:xfrm>
          <a:off x="116300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676275</xdr:colOff>
      <xdr:row>40</xdr:row>
      <xdr:rowOff>0</xdr:rowOff>
    </xdr:from>
    <xdr:to>
      <xdr:col>24</xdr:col>
      <xdr:colOff>542925</xdr:colOff>
      <xdr:row>40</xdr:row>
      <xdr:rowOff>0</xdr:rowOff>
    </xdr:to>
    <xdr:sp>
      <xdr:nvSpPr>
        <xdr:cNvPr id="4" name="Line 5" hidden="1"/>
        <xdr:cNvSpPr>
          <a:spLocks/>
        </xdr:cNvSpPr>
      </xdr:nvSpPr>
      <xdr:spPr>
        <a:xfrm>
          <a:off x="116300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0</xdr:rowOff>
    </xdr:from>
    <xdr:to>
      <xdr:col>25</xdr:col>
      <xdr:colOff>0</xdr:colOff>
      <xdr:row>37</xdr:row>
      <xdr:rowOff>0</xdr:rowOff>
    </xdr:to>
    <xdr:sp>
      <xdr:nvSpPr>
        <xdr:cNvPr id="5" name="Line 12" hidden="1"/>
        <xdr:cNvSpPr>
          <a:spLocks/>
        </xdr:cNvSpPr>
      </xdr:nvSpPr>
      <xdr:spPr>
        <a:xfrm flipH="1">
          <a:off x="118014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 name="Line 2" hidden="1"/>
        <xdr:cNvSpPr>
          <a:spLocks/>
        </xdr:cNvSpPr>
      </xdr:nvSpPr>
      <xdr:spPr>
        <a:xfrm flipV="1">
          <a:off x="1349692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 name="Line 3" hidden="1"/>
        <xdr:cNvSpPr>
          <a:spLocks/>
        </xdr:cNvSpPr>
      </xdr:nvSpPr>
      <xdr:spPr>
        <a:xfrm flipH="1">
          <a:off x="134969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40</xdr:row>
      <xdr:rowOff>0</xdr:rowOff>
    </xdr:from>
    <xdr:to>
      <xdr:col>26</xdr:col>
      <xdr:colOff>542925</xdr:colOff>
      <xdr:row>40</xdr:row>
      <xdr:rowOff>0</xdr:rowOff>
    </xdr:to>
    <xdr:sp>
      <xdr:nvSpPr>
        <xdr:cNvPr id="8" name="Line 4" hidden="1"/>
        <xdr:cNvSpPr>
          <a:spLocks/>
        </xdr:cNvSpPr>
      </xdr:nvSpPr>
      <xdr:spPr>
        <a:xfrm>
          <a:off x="133254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40</xdr:row>
      <xdr:rowOff>0</xdr:rowOff>
    </xdr:from>
    <xdr:to>
      <xdr:col>26</xdr:col>
      <xdr:colOff>542925</xdr:colOff>
      <xdr:row>40</xdr:row>
      <xdr:rowOff>0</xdr:rowOff>
    </xdr:to>
    <xdr:sp>
      <xdr:nvSpPr>
        <xdr:cNvPr id="9" name="Line 5" hidden="1"/>
        <xdr:cNvSpPr>
          <a:spLocks/>
        </xdr:cNvSpPr>
      </xdr:nvSpPr>
      <xdr:spPr>
        <a:xfrm>
          <a:off x="133254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 name="Line 12" hidden="1"/>
        <xdr:cNvSpPr>
          <a:spLocks/>
        </xdr:cNvSpPr>
      </xdr:nvSpPr>
      <xdr:spPr>
        <a:xfrm flipH="1">
          <a:off x="134969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11" name="Line 2" hidden="1"/>
        <xdr:cNvSpPr>
          <a:spLocks/>
        </xdr:cNvSpPr>
      </xdr:nvSpPr>
      <xdr:spPr>
        <a:xfrm flipV="1">
          <a:off x="1349692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2" name="Line 12" hidden="1"/>
        <xdr:cNvSpPr>
          <a:spLocks/>
        </xdr:cNvSpPr>
      </xdr:nvSpPr>
      <xdr:spPr>
        <a:xfrm flipH="1">
          <a:off x="134969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676275</xdr:colOff>
      <xdr:row>40</xdr:row>
      <xdr:rowOff>0</xdr:rowOff>
    </xdr:from>
    <xdr:to>
      <xdr:col>28</xdr:col>
      <xdr:colOff>542925</xdr:colOff>
      <xdr:row>40</xdr:row>
      <xdr:rowOff>0</xdr:rowOff>
    </xdr:to>
    <xdr:sp>
      <xdr:nvSpPr>
        <xdr:cNvPr id="13" name="Line 8" hidden="1"/>
        <xdr:cNvSpPr>
          <a:spLocks/>
        </xdr:cNvSpPr>
      </xdr:nvSpPr>
      <xdr:spPr>
        <a:xfrm>
          <a:off x="150209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676275</xdr:colOff>
      <xdr:row>40</xdr:row>
      <xdr:rowOff>0</xdr:rowOff>
    </xdr:from>
    <xdr:to>
      <xdr:col>28</xdr:col>
      <xdr:colOff>542925</xdr:colOff>
      <xdr:row>40</xdr:row>
      <xdr:rowOff>0</xdr:rowOff>
    </xdr:to>
    <xdr:sp>
      <xdr:nvSpPr>
        <xdr:cNvPr id="14" name="Line 9" hidden="1"/>
        <xdr:cNvSpPr>
          <a:spLocks/>
        </xdr:cNvSpPr>
      </xdr:nvSpPr>
      <xdr:spPr>
        <a:xfrm>
          <a:off x="150209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676275</xdr:colOff>
      <xdr:row>40</xdr:row>
      <xdr:rowOff>0</xdr:rowOff>
    </xdr:from>
    <xdr:to>
      <xdr:col>30</xdr:col>
      <xdr:colOff>542925</xdr:colOff>
      <xdr:row>40</xdr:row>
      <xdr:rowOff>0</xdr:rowOff>
    </xdr:to>
    <xdr:sp>
      <xdr:nvSpPr>
        <xdr:cNvPr id="15" name="Line 6" hidden="1"/>
        <xdr:cNvSpPr>
          <a:spLocks/>
        </xdr:cNvSpPr>
      </xdr:nvSpPr>
      <xdr:spPr>
        <a:xfrm>
          <a:off x="167163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676275</xdr:colOff>
      <xdr:row>40</xdr:row>
      <xdr:rowOff>0</xdr:rowOff>
    </xdr:from>
    <xdr:to>
      <xdr:col>30</xdr:col>
      <xdr:colOff>542925</xdr:colOff>
      <xdr:row>40</xdr:row>
      <xdr:rowOff>0</xdr:rowOff>
    </xdr:to>
    <xdr:sp>
      <xdr:nvSpPr>
        <xdr:cNvPr id="16" name="Line 7" hidden="1"/>
        <xdr:cNvSpPr>
          <a:spLocks/>
        </xdr:cNvSpPr>
      </xdr:nvSpPr>
      <xdr:spPr>
        <a:xfrm>
          <a:off x="167163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30</xdr:row>
      <xdr:rowOff>0</xdr:rowOff>
    </xdr:from>
    <xdr:to>
      <xdr:col>15</xdr:col>
      <xdr:colOff>0</xdr:colOff>
      <xdr:row>30</xdr:row>
      <xdr:rowOff>0</xdr:rowOff>
    </xdr:to>
    <xdr:sp>
      <xdr:nvSpPr>
        <xdr:cNvPr id="17" name="Line 2" hidden="1"/>
        <xdr:cNvSpPr>
          <a:spLocks/>
        </xdr:cNvSpPr>
      </xdr:nvSpPr>
      <xdr:spPr>
        <a:xfrm flipV="1">
          <a:off x="332422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15</xdr:col>
      <xdr:colOff>0</xdr:colOff>
      <xdr:row>40</xdr:row>
      <xdr:rowOff>0</xdr:rowOff>
    </xdr:to>
    <xdr:sp>
      <xdr:nvSpPr>
        <xdr:cNvPr id="18" name="Line 3" hidden="1"/>
        <xdr:cNvSpPr>
          <a:spLocks/>
        </xdr:cNvSpPr>
      </xdr:nvSpPr>
      <xdr:spPr>
        <a:xfrm flipH="1">
          <a:off x="33242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40</xdr:row>
      <xdr:rowOff>0</xdr:rowOff>
    </xdr:from>
    <xdr:to>
      <xdr:col>14</xdr:col>
      <xdr:colOff>542925</xdr:colOff>
      <xdr:row>40</xdr:row>
      <xdr:rowOff>0</xdr:rowOff>
    </xdr:to>
    <xdr:sp>
      <xdr:nvSpPr>
        <xdr:cNvPr id="19" name="Line 4" hidden="1"/>
        <xdr:cNvSpPr>
          <a:spLocks/>
        </xdr:cNvSpPr>
      </xdr:nvSpPr>
      <xdr:spPr>
        <a:xfrm>
          <a:off x="31527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40</xdr:row>
      <xdr:rowOff>0</xdr:rowOff>
    </xdr:from>
    <xdr:to>
      <xdr:col>14</xdr:col>
      <xdr:colOff>542925</xdr:colOff>
      <xdr:row>40</xdr:row>
      <xdr:rowOff>0</xdr:rowOff>
    </xdr:to>
    <xdr:sp>
      <xdr:nvSpPr>
        <xdr:cNvPr id="20" name="Line 5" hidden="1"/>
        <xdr:cNvSpPr>
          <a:spLocks/>
        </xdr:cNvSpPr>
      </xdr:nvSpPr>
      <xdr:spPr>
        <a:xfrm>
          <a:off x="31527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37</xdr:row>
      <xdr:rowOff>0</xdr:rowOff>
    </xdr:from>
    <xdr:to>
      <xdr:col>15</xdr:col>
      <xdr:colOff>0</xdr:colOff>
      <xdr:row>37</xdr:row>
      <xdr:rowOff>0</xdr:rowOff>
    </xdr:to>
    <xdr:sp>
      <xdr:nvSpPr>
        <xdr:cNvPr id="21" name="Line 12" hidden="1"/>
        <xdr:cNvSpPr>
          <a:spLocks/>
        </xdr:cNvSpPr>
      </xdr:nvSpPr>
      <xdr:spPr>
        <a:xfrm flipH="1">
          <a:off x="33242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0</xdr:rowOff>
    </xdr:from>
    <xdr:to>
      <xdr:col>17</xdr:col>
      <xdr:colOff>0</xdr:colOff>
      <xdr:row>30</xdr:row>
      <xdr:rowOff>0</xdr:rowOff>
    </xdr:to>
    <xdr:sp>
      <xdr:nvSpPr>
        <xdr:cNvPr id="22" name="Line 2" hidden="1"/>
        <xdr:cNvSpPr>
          <a:spLocks/>
        </xdr:cNvSpPr>
      </xdr:nvSpPr>
      <xdr:spPr>
        <a:xfrm flipV="1">
          <a:off x="50196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40</xdr:row>
      <xdr:rowOff>0</xdr:rowOff>
    </xdr:to>
    <xdr:sp>
      <xdr:nvSpPr>
        <xdr:cNvPr id="23" name="Line 3" hidden="1"/>
        <xdr:cNvSpPr>
          <a:spLocks/>
        </xdr:cNvSpPr>
      </xdr:nvSpPr>
      <xdr:spPr>
        <a:xfrm flipH="1">
          <a:off x="501967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40</xdr:row>
      <xdr:rowOff>0</xdr:rowOff>
    </xdr:from>
    <xdr:to>
      <xdr:col>16</xdr:col>
      <xdr:colOff>542925</xdr:colOff>
      <xdr:row>40</xdr:row>
      <xdr:rowOff>0</xdr:rowOff>
    </xdr:to>
    <xdr:sp>
      <xdr:nvSpPr>
        <xdr:cNvPr id="24" name="Line 4" hidden="1"/>
        <xdr:cNvSpPr>
          <a:spLocks/>
        </xdr:cNvSpPr>
      </xdr:nvSpPr>
      <xdr:spPr>
        <a:xfrm>
          <a:off x="48482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695325</xdr:colOff>
      <xdr:row>40</xdr:row>
      <xdr:rowOff>0</xdr:rowOff>
    </xdr:from>
    <xdr:to>
      <xdr:col>16</xdr:col>
      <xdr:colOff>695325</xdr:colOff>
      <xdr:row>40</xdr:row>
      <xdr:rowOff>0</xdr:rowOff>
    </xdr:to>
    <xdr:sp>
      <xdr:nvSpPr>
        <xdr:cNvPr id="25" name="Line 5" hidden="1"/>
        <xdr:cNvSpPr>
          <a:spLocks/>
        </xdr:cNvSpPr>
      </xdr:nvSpPr>
      <xdr:spPr>
        <a:xfrm>
          <a:off x="48672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0</xdr:rowOff>
    </xdr:from>
    <xdr:to>
      <xdr:col>17</xdr:col>
      <xdr:colOff>0</xdr:colOff>
      <xdr:row>37</xdr:row>
      <xdr:rowOff>0</xdr:rowOff>
    </xdr:to>
    <xdr:sp>
      <xdr:nvSpPr>
        <xdr:cNvPr id="26" name="Line 12" hidden="1"/>
        <xdr:cNvSpPr>
          <a:spLocks/>
        </xdr:cNvSpPr>
      </xdr:nvSpPr>
      <xdr:spPr>
        <a:xfrm flipH="1">
          <a:off x="50196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0</xdr:rowOff>
    </xdr:from>
    <xdr:to>
      <xdr:col>17</xdr:col>
      <xdr:colOff>0</xdr:colOff>
      <xdr:row>30</xdr:row>
      <xdr:rowOff>0</xdr:rowOff>
    </xdr:to>
    <xdr:sp>
      <xdr:nvSpPr>
        <xdr:cNvPr id="27" name="Line 2" hidden="1"/>
        <xdr:cNvSpPr>
          <a:spLocks/>
        </xdr:cNvSpPr>
      </xdr:nvSpPr>
      <xdr:spPr>
        <a:xfrm flipV="1">
          <a:off x="50196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0</xdr:rowOff>
    </xdr:from>
    <xdr:to>
      <xdr:col>17</xdr:col>
      <xdr:colOff>0</xdr:colOff>
      <xdr:row>37</xdr:row>
      <xdr:rowOff>0</xdr:rowOff>
    </xdr:to>
    <xdr:sp>
      <xdr:nvSpPr>
        <xdr:cNvPr id="28" name="Line 12" hidden="1"/>
        <xdr:cNvSpPr>
          <a:spLocks/>
        </xdr:cNvSpPr>
      </xdr:nvSpPr>
      <xdr:spPr>
        <a:xfrm flipH="1">
          <a:off x="50196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676275</xdr:colOff>
      <xdr:row>40</xdr:row>
      <xdr:rowOff>0</xdr:rowOff>
    </xdr:from>
    <xdr:to>
      <xdr:col>18</xdr:col>
      <xdr:colOff>542925</xdr:colOff>
      <xdr:row>40</xdr:row>
      <xdr:rowOff>0</xdr:rowOff>
    </xdr:to>
    <xdr:sp>
      <xdr:nvSpPr>
        <xdr:cNvPr id="29" name="Line 8" hidden="1"/>
        <xdr:cNvSpPr>
          <a:spLocks/>
        </xdr:cNvSpPr>
      </xdr:nvSpPr>
      <xdr:spPr>
        <a:xfrm>
          <a:off x="65436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676275</xdr:colOff>
      <xdr:row>40</xdr:row>
      <xdr:rowOff>0</xdr:rowOff>
    </xdr:from>
    <xdr:to>
      <xdr:col>18</xdr:col>
      <xdr:colOff>542925</xdr:colOff>
      <xdr:row>40</xdr:row>
      <xdr:rowOff>0</xdr:rowOff>
    </xdr:to>
    <xdr:sp>
      <xdr:nvSpPr>
        <xdr:cNvPr id="30" name="Line 9" hidden="1"/>
        <xdr:cNvSpPr>
          <a:spLocks/>
        </xdr:cNvSpPr>
      </xdr:nvSpPr>
      <xdr:spPr>
        <a:xfrm>
          <a:off x="65436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21</xdr:col>
      <xdr:colOff>0</xdr:colOff>
      <xdr:row>30</xdr:row>
      <xdr:rowOff>0</xdr:rowOff>
    </xdr:to>
    <xdr:sp>
      <xdr:nvSpPr>
        <xdr:cNvPr id="31" name="Line 2" hidden="1"/>
        <xdr:cNvSpPr>
          <a:spLocks/>
        </xdr:cNvSpPr>
      </xdr:nvSpPr>
      <xdr:spPr>
        <a:xfrm flipV="1">
          <a:off x="84105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40</xdr:row>
      <xdr:rowOff>0</xdr:rowOff>
    </xdr:from>
    <xdr:to>
      <xdr:col>21</xdr:col>
      <xdr:colOff>0</xdr:colOff>
      <xdr:row>40</xdr:row>
      <xdr:rowOff>0</xdr:rowOff>
    </xdr:to>
    <xdr:sp>
      <xdr:nvSpPr>
        <xdr:cNvPr id="32" name="Line 3" hidden="1"/>
        <xdr:cNvSpPr>
          <a:spLocks/>
        </xdr:cNvSpPr>
      </xdr:nvSpPr>
      <xdr:spPr>
        <a:xfrm flipH="1">
          <a:off x="841057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676275</xdr:colOff>
      <xdr:row>40</xdr:row>
      <xdr:rowOff>0</xdr:rowOff>
    </xdr:from>
    <xdr:to>
      <xdr:col>20</xdr:col>
      <xdr:colOff>542925</xdr:colOff>
      <xdr:row>40</xdr:row>
      <xdr:rowOff>0</xdr:rowOff>
    </xdr:to>
    <xdr:sp>
      <xdr:nvSpPr>
        <xdr:cNvPr id="33" name="Line 4" hidden="1"/>
        <xdr:cNvSpPr>
          <a:spLocks/>
        </xdr:cNvSpPr>
      </xdr:nvSpPr>
      <xdr:spPr>
        <a:xfrm>
          <a:off x="82391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676275</xdr:colOff>
      <xdr:row>40</xdr:row>
      <xdr:rowOff>0</xdr:rowOff>
    </xdr:from>
    <xdr:to>
      <xdr:col>20</xdr:col>
      <xdr:colOff>542925</xdr:colOff>
      <xdr:row>40</xdr:row>
      <xdr:rowOff>0</xdr:rowOff>
    </xdr:to>
    <xdr:sp>
      <xdr:nvSpPr>
        <xdr:cNvPr id="34" name="Line 5" hidden="1"/>
        <xdr:cNvSpPr>
          <a:spLocks/>
        </xdr:cNvSpPr>
      </xdr:nvSpPr>
      <xdr:spPr>
        <a:xfrm>
          <a:off x="82391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37</xdr:row>
      <xdr:rowOff>0</xdr:rowOff>
    </xdr:from>
    <xdr:to>
      <xdr:col>21</xdr:col>
      <xdr:colOff>0</xdr:colOff>
      <xdr:row>37</xdr:row>
      <xdr:rowOff>0</xdr:rowOff>
    </xdr:to>
    <xdr:sp>
      <xdr:nvSpPr>
        <xdr:cNvPr id="35" name="Line 12" hidden="1"/>
        <xdr:cNvSpPr>
          <a:spLocks/>
        </xdr:cNvSpPr>
      </xdr:nvSpPr>
      <xdr:spPr>
        <a:xfrm flipH="1">
          <a:off x="84105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21</xdr:col>
      <xdr:colOff>0</xdr:colOff>
      <xdr:row>30</xdr:row>
      <xdr:rowOff>0</xdr:rowOff>
    </xdr:to>
    <xdr:sp>
      <xdr:nvSpPr>
        <xdr:cNvPr id="36" name="Line 2" hidden="1"/>
        <xdr:cNvSpPr>
          <a:spLocks/>
        </xdr:cNvSpPr>
      </xdr:nvSpPr>
      <xdr:spPr>
        <a:xfrm flipV="1">
          <a:off x="84105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37</xdr:row>
      <xdr:rowOff>0</xdr:rowOff>
    </xdr:from>
    <xdr:to>
      <xdr:col>21</xdr:col>
      <xdr:colOff>0</xdr:colOff>
      <xdr:row>37</xdr:row>
      <xdr:rowOff>0</xdr:rowOff>
    </xdr:to>
    <xdr:sp>
      <xdr:nvSpPr>
        <xdr:cNvPr id="37" name="Line 12" hidden="1"/>
        <xdr:cNvSpPr>
          <a:spLocks/>
        </xdr:cNvSpPr>
      </xdr:nvSpPr>
      <xdr:spPr>
        <a:xfrm flipH="1">
          <a:off x="84105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676275</xdr:colOff>
      <xdr:row>40</xdr:row>
      <xdr:rowOff>0</xdr:rowOff>
    </xdr:from>
    <xdr:to>
      <xdr:col>22</xdr:col>
      <xdr:colOff>542925</xdr:colOff>
      <xdr:row>40</xdr:row>
      <xdr:rowOff>0</xdr:rowOff>
    </xdr:to>
    <xdr:sp>
      <xdr:nvSpPr>
        <xdr:cNvPr id="38" name="Line 8" hidden="1"/>
        <xdr:cNvSpPr>
          <a:spLocks/>
        </xdr:cNvSpPr>
      </xdr:nvSpPr>
      <xdr:spPr>
        <a:xfrm>
          <a:off x="99345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676275</xdr:colOff>
      <xdr:row>40</xdr:row>
      <xdr:rowOff>0</xdr:rowOff>
    </xdr:from>
    <xdr:to>
      <xdr:col>22</xdr:col>
      <xdr:colOff>542925</xdr:colOff>
      <xdr:row>40</xdr:row>
      <xdr:rowOff>0</xdr:rowOff>
    </xdr:to>
    <xdr:sp>
      <xdr:nvSpPr>
        <xdr:cNvPr id="39" name="Line 9" hidden="1"/>
        <xdr:cNvSpPr>
          <a:spLocks/>
        </xdr:cNvSpPr>
      </xdr:nvSpPr>
      <xdr:spPr>
        <a:xfrm>
          <a:off x="99345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676275</xdr:colOff>
      <xdr:row>40</xdr:row>
      <xdr:rowOff>0</xdr:rowOff>
    </xdr:from>
    <xdr:to>
      <xdr:col>32</xdr:col>
      <xdr:colOff>542925</xdr:colOff>
      <xdr:row>40</xdr:row>
      <xdr:rowOff>0</xdr:rowOff>
    </xdr:to>
    <xdr:sp>
      <xdr:nvSpPr>
        <xdr:cNvPr id="40" name="Line 6" hidden="1"/>
        <xdr:cNvSpPr>
          <a:spLocks/>
        </xdr:cNvSpPr>
      </xdr:nvSpPr>
      <xdr:spPr>
        <a:xfrm>
          <a:off x="184118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676275</xdr:colOff>
      <xdr:row>40</xdr:row>
      <xdr:rowOff>0</xdr:rowOff>
    </xdr:from>
    <xdr:to>
      <xdr:col>32</xdr:col>
      <xdr:colOff>542925</xdr:colOff>
      <xdr:row>40</xdr:row>
      <xdr:rowOff>0</xdr:rowOff>
    </xdr:to>
    <xdr:sp>
      <xdr:nvSpPr>
        <xdr:cNvPr id="41" name="Line 7" hidden="1"/>
        <xdr:cNvSpPr>
          <a:spLocks/>
        </xdr:cNvSpPr>
      </xdr:nvSpPr>
      <xdr:spPr>
        <a:xfrm>
          <a:off x="184118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6"/>
  <sheetViews>
    <sheetView showGridLines="0" view="pageBreakPreview" zoomScaleSheetLayoutView="100" zoomScalePageLayoutView="0" workbookViewId="0" topLeftCell="A29">
      <selection activeCell="E52" sqref="E52:H52"/>
    </sheetView>
  </sheetViews>
  <sheetFormatPr defaultColWidth="9.00390625" defaultRowHeight="13.5"/>
  <cols>
    <col min="1" max="1" width="1.875" style="9" customWidth="1"/>
    <col min="2" max="3" width="2.00390625" style="9" customWidth="1"/>
    <col min="4" max="15" width="3.00390625" style="9" customWidth="1"/>
    <col min="16" max="16" width="11.75390625" style="9" customWidth="1"/>
    <col min="17" max="17" width="6.50390625" style="9" customWidth="1"/>
    <col min="18" max="18" width="5.75390625" style="4" customWidth="1"/>
    <col min="19" max="19" width="11.875" style="4" customWidth="1"/>
    <col min="20" max="20" width="12.875" style="9" customWidth="1"/>
    <col min="21" max="21" width="1.875" style="9" customWidth="1"/>
    <col min="22" max="16384" width="9.00390625" style="9" customWidth="1"/>
  </cols>
  <sheetData>
    <row r="1" spans="1:21" ht="14.25" customHeight="1">
      <c r="A1" s="33"/>
      <c r="B1" s="346" t="s">
        <v>147</v>
      </c>
      <c r="C1" s="346"/>
      <c r="D1" s="346"/>
      <c r="E1" s="346"/>
      <c r="F1" s="346"/>
      <c r="G1" s="346"/>
      <c r="H1" s="346"/>
      <c r="I1" s="346"/>
      <c r="J1" s="346"/>
      <c r="K1" s="346"/>
      <c r="L1" s="346"/>
      <c r="M1" s="346"/>
      <c r="N1" s="346"/>
      <c r="O1" s="346"/>
      <c r="P1" s="346"/>
      <c r="Q1" s="346"/>
      <c r="R1" s="346"/>
      <c r="S1" s="346"/>
      <c r="T1" s="346"/>
      <c r="U1" s="33"/>
    </row>
    <row r="2" spans="1:21" ht="15" thickBot="1">
      <c r="A2" s="33"/>
      <c r="B2" s="33"/>
      <c r="C2" s="33"/>
      <c r="D2" s="33"/>
      <c r="E2" s="33"/>
      <c r="F2" s="33"/>
      <c r="G2" s="33"/>
      <c r="H2" s="33"/>
      <c r="I2" s="33"/>
      <c r="J2" s="33"/>
      <c r="K2" s="33"/>
      <c r="L2" s="33"/>
      <c r="M2" s="33"/>
      <c r="N2" s="33"/>
      <c r="O2" s="33"/>
      <c r="P2" s="43"/>
      <c r="Q2" s="1" t="s">
        <v>26</v>
      </c>
      <c r="R2" s="44"/>
      <c r="S2" s="44"/>
      <c r="T2" s="33"/>
      <c r="U2" s="33"/>
    </row>
    <row r="3" spans="1:21" ht="13.5">
      <c r="A3" s="33"/>
      <c r="B3" s="302" t="s">
        <v>0</v>
      </c>
      <c r="C3" s="303"/>
      <c r="D3" s="303"/>
      <c r="E3" s="303"/>
      <c r="F3" s="303"/>
      <c r="G3" s="303"/>
      <c r="H3" s="303"/>
      <c r="I3" s="303"/>
      <c r="J3" s="303"/>
      <c r="K3" s="303"/>
      <c r="L3" s="303"/>
      <c r="M3" s="303"/>
      <c r="N3" s="303"/>
      <c r="O3" s="304"/>
      <c r="P3" s="336" t="s">
        <v>22</v>
      </c>
      <c r="Q3" s="336"/>
      <c r="R3" s="337" t="s">
        <v>20</v>
      </c>
      <c r="S3" s="337"/>
      <c r="T3" s="8" t="s">
        <v>21</v>
      </c>
      <c r="U3" s="33"/>
    </row>
    <row r="4" spans="1:21" ht="14.25" thickBot="1">
      <c r="A4" s="33"/>
      <c r="B4" s="305"/>
      <c r="C4" s="306"/>
      <c r="D4" s="306"/>
      <c r="E4" s="306"/>
      <c r="F4" s="306"/>
      <c r="G4" s="306"/>
      <c r="H4" s="306"/>
      <c r="I4" s="306"/>
      <c r="J4" s="306"/>
      <c r="K4" s="306"/>
      <c r="L4" s="306"/>
      <c r="M4" s="306"/>
      <c r="N4" s="306"/>
      <c r="O4" s="307"/>
      <c r="P4" s="7" t="s">
        <v>2</v>
      </c>
      <c r="Q4" s="5" t="s">
        <v>1</v>
      </c>
      <c r="R4" s="6" t="s">
        <v>2</v>
      </c>
      <c r="S4" s="6" t="s">
        <v>1</v>
      </c>
      <c r="T4" s="227" t="s">
        <v>160</v>
      </c>
      <c r="U4" s="33"/>
    </row>
    <row r="5" spans="1:21" ht="13.5">
      <c r="A5" s="33"/>
      <c r="B5" s="308" t="s">
        <v>3</v>
      </c>
      <c r="C5" s="309"/>
      <c r="D5" s="314" t="s">
        <v>4</v>
      </c>
      <c r="E5" s="315"/>
      <c r="F5" s="315"/>
      <c r="G5" s="315"/>
      <c r="H5" s="315"/>
      <c r="I5" s="315"/>
      <c r="J5" s="315"/>
      <c r="K5" s="315"/>
      <c r="L5" s="315"/>
      <c r="M5" s="315"/>
      <c r="N5" s="315"/>
      <c r="O5" s="315"/>
      <c r="P5" s="173"/>
      <c r="Q5" s="245" t="s">
        <v>122</v>
      </c>
      <c r="R5" s="14">
        <v>2.62</v>
      </c>
      <c r="S5" s="251" t="s">
        <v>133</v>
      </c>
      <c r="T5" s="34">
        <f aca="true" t="shared" si="0" ref="T5:T26">P5*R5</f>
        <v>0</v>
      </c>
      <c r="U5" s="33"/>
    </row>
    <row r="6" spans="1:21" ht="13.5">
      <c r="A6" s="33"/>
      <c r="B6" s="310"/>
      <c r="C6" s="311"/>
      <c r="D6" s="316" t="s">
        <v>5</v>
      </c>
      <c r="E6" s="317"/>
      <c r="F6" s="317"/>
      <c r="G6" s="317"/>
      <c r="H6" s="317"/>
      <c r="I6" s="317"/>
      <c r="J6" s="317"/>
      <c r="K6" s="317"/>
      <c r="L6" s="317"/>
      <c r="M6" s="317"/>
      <c r="N6" s="317"/>
      <c r="O6" s="317"/>
      <c r="P6" s="249"/>
      <c r="Q6" s="11" t="s">
        <v>122</v>
      </c>
      <c r="R6" s="250">
        <v>2.38</v>
      </c>
      <c r="S6" s="17" t="s">
        <v>133</v>
      </c>
      <c r="T6" s="248">
        <f t="shared" si="0"/>
        <v>0</v>
      </c>
      <c r="U6" s="33"/>
    </row>
    <row r="7" spans="1:21" ht="13.5">
      <c r="A7" s="33"/>
      <c r="B7" s="310"/>
      <c r="C7" s="311"/>
      <c r="D7" s="292" t="s">
        <v>29</v>
      </c>
      <c r="E7" s="293"/>
      <c r="F7" s="293"/>
      <c r="G7" s="293"/>
      <c r="H7" s="293"/>
      <c r="I7" s="293"/>
      <c r="J7" s="293"/>
      <c r="K7" s="293"/>
      <c r="L7" s="293"/>
      <c r="M7" s="293"/>
      <c r="N7" s="293"/>
      <c r="O7" s="293"/>
      <c r="P7" s="174"/>
      <c r="Q7" s="10" t="s">
        <v>122</v>
      </c>
      <c r="R7" s="247">
        <v>2.32</v>
      </c>
      <c r="S7" s="17" t="s">
        <v>133</v>
      </c>
      <c r="T7" s="248">
        <f t="shared" si="0"/>
        <v>0</v>
      </c>
      <c r="U7" s="33"/>
    </row>
    <row r="8" spans="1:21" ht="13.5">
      <c r="A8" s="33"/>
      <c r="B8" s="310"/>
      <c r="C8" s="311"/>
      <c r="D8" s="292" t="s">
        <v>30</v>
      </c>
      <c r="E8" s="293"/>
      <c r="F8" s="293"/>
      <c r="G8" s="293"/>
      <c r="H8" s="293"/>
      <c r="I8" s="293"/>
      <c r="J8" s="293"/>
      <c r="K8" s="293"/>
      <c r="L8" s="293"/>
      <c r="M8" s="293"/>
      <c r="N8" s="293"/>
      <c r="O8" s="293"/>
      <c r="P8" s="174"/>
      <c r="Q8" s="11" t="s">
        <v>122</v>
      </c>
      <c r="R8" s="247">
        <v>2.24</v>
      </c>
      <c r="S8" s="17" t="s">
        <v>133</v>
      </c>
      <c r="T8" s="248">
        <f t="shared" si="0"/>
        <v>0</v>
      </c>
      <c r="U8" s="33"/>
    </row>
    <row r="9" spans="1:21" ht="13.5">
      <c r="A9" s="33"/>
      <c r="B9" s="310"/>
      <c r="C9" s="311"/>
      <c r="D9" s="292" t="s">
        <v>6</v>
      </c>
      <c r="E9" s="293"/>
      <c r="F9" s="293"/>
      <c r="G9" s="293"/>
      <c r="H9" s="293"/>
      <c r="I9" s="293"/>
      <c r="J9" s="293"/>
      <c r="K9" s="293"/>
      <c r="L9" s="293"/>
      <c r="M9" s="293"/>
      <c r="N9" s="293"/>
      <c r="O9" s="293"/>
      <c r="P9" s="174">
        <v>100</v>
      </c>
      <c r="Q9" s="11" t="s">
        <v>122</v>
      </c>
      <c r="R9" s="247">
        <v>2.49</v>
      </c>
      <c r="S9" s="17" t="s">
        <v>133</v>
      </c>
      <c r="T9" s="248">
        <f t="shared" si="0"/>
        <v>249.00000000000003</v>
      </c>
      <c r="U9" s="33"/>
    </row>
    <row r="10" spans="1:21" ht="13.5">
      <c r="A10" s="33"/>
      <c r="B10" s="310"/>
      <c r="C10" s="311"/>
      <c r="D10" s="292" t="s">
        <v>7</v>
      </c>
      <c r="E10" s="293"/>
      <c r="F10" s="293"/>
      <c r="G10" s="293"/>
      <c r="H10" s="293"/>
      <c r="I10" s="293"/>
      <c r="J10" s="293"/>
      <c r="K10" s="293"/>
      <c r="L10" s="293"/>
      <c r="M10" s="293"/>
      <c r="N10" s="293"/>
      <c r="O10" s="293"/>
      <c r="P10" s="174"/>
      <c r="Q10" s="11" t="s">
        <v>122</v>
      </c>
      <c r="R10" s="247">
        <v>2.58</v>
      </c>
      <c r="S10" s="17" t="s">
        <v>133</v>
      </c>
      <c r="T10" s="248">
        <f t="shared" si="0"/>
        <v>0</v>
      </c>
      <c r="U10" s="33"/>
    </row>
    <row r="11" spans="1:21" ht="13.5">
      <c r="A11" s="33"/>
      <c r="B11" s="310"/>
      <c r="C11" s="311"/>
      <c r="D11" s="292" t="s">
        <v>8</v>
      </c>
      <c r="E11" s="293"/>
      <c r="F11" s="293"/>
      <c r="G11" s="293"/>
      <c r="H11" s="293"/>
      <c r="I11" s="293"/>
      <c r="J11" s="293"/>
      <c r="K11" s="293"/>
      <c r="L11" s="293"/>
      <c r="M11" s="293"/>
      <c r="N11" s="293"/>
      <c r="O11" s="293"/>
      <c r="P11" s="174">
        <v>1500</v>
      </c>
      <c r="Q11" s="11" t="s">
        <v>122</v>
      </c>
      <c r="R11" s="247">
        <v>2.71</v>
      </c>
      <c r="S11" s="17" t="s">
        <v>133</v>
      </c>
      <c r="T11" s="248">
        <f t="shared" si="0"/>
        <v>4065</v>
      </c>
      <c r="U11" s="33"/>
    </row>
    <row r="12" spans="1:21" ht="13.5">
      <c r="A12" s="33"/>
      <c r="B12" s="310"/>
      <c r="C12" s="311"/>
      <c r="D12" s="292" t="s">
        <v>9</v>
      </c>
      <c r="E12" s="293"/>
      <c r="F12" s="293"/>
      <c r="G12" s="293"/>
      <c r="H12" s="293"/>
      <c r="I12" s="293"/>
      <c r="J12" s="293"/>
      <c r="K12" s="293"/>
      <c r="L12" s="293"/>
      <c r="M12" s="293"/>
      <c r="N12" s="293"/>
      <c r="O12" s="293"/>
      <c r="P12" s="174"/>
      <c r="Q12" s="10" t="s">
        <v>122</v>
      </c>
      <c r="R12" s="247">
        <v>3</v>
      </c>
      <c r="S12" s="17" t="s">
        <v>133</v>
      </c>
      <c r="T12" s="248">
        <f t="shared" si="0"/>
        <v>0</v>
      </c>
      <c r="U12" s="33"/>
    </row>
    <row r="13" spans="1:21" ht="13.5">
      <c r="A13" s="33"/>
      <c r="B13" s="310"/>
      <c r="C13" s="311"/>
      <c r="D13" s="292" t="s">
        <v>10</v>
      </c>
      <c r="E13" s="293"/>
      <c r="F13" s="293"/>
      <c r="G13" s="293"/>
      <c r="H13" s="293"/>
      <c r="I13" s="293"/>
      <c r="J13" s="293"/>
      <c r="K13" s="293"/>
      <c r="L13" s="293"/>
      <c r="M13" s="293"/>
      <c r="N13" s="293"/>
      <c r="O13" s="293"/>
      <c r="P13" s="174"/>
      <c r="Q13" s="11" t="s">
        <v>123</v>
      </c>
      <c r="R13" s="16">
        <v>3.12</v>
      </c>
      <c r="S13" s="21" t="s">
        <v>134</v>
      </c>
      <c r="T13" s="34">
        <f t="shared" si="0"/>
        <v>0</v>
      </c>
      <c r="U13" s="33"/>
    </row>
    <row r="14" spans="1:21" ht="13.5">
      <c r="A14" s="33"/>
      <c r="B14" s="310"/>
      <c r="C14" s="311"/>
      <c r="D14" s="292" t="s">
        <v>11</v>
      </c>
      <c r="E14" s="293"/>
      <c r="F14" s="293"/>
      <c r="G14" s="293"/>
      <c r="H14" s="293"/>
      <c r="I14" s="293"/>
      <c r="J14" s="293"/>
      <c r="K14" s="293"/>
      <c r="L14" s="293"/>
      <c r="M14" s="293"/>
      <c r="N14" s="293"/>
      <c r="O14" s="293"/>
      <c r="P14" s="174"/>
      <c r="Q14" s="11" t="s">
        <v>123</v>
      </c>
      <c r="R14" s="16">
        <v>2.78</v>
      </c>
      <c r="S14" s="21" t="s">
        <v>134</v>
      </c>
      <c r="T14" s="34">
        <f t="shared" si="0"/>
        <v>0</v>
      </c>
      <c r="U14" s="33"/>
    </row>
    <row r="15" spans="1:21" ht="13.5">
      <c r="A15" s="33"/>
      <c r="B15" s="310"/>
      <c r="C15" s="311"/>
      <c r="D15" s="294" t="s">
        <v>12</v>
      </c>
      <c r="E15" s="295"/>
      <c r="F15" s="295"/>
      <c r="G15" s="295"/>
      <c r="H15" s="296"/>
      <c r="I15" s="300" t="s">
        <v>23</v>
      </c>
      <c r="J15" s="301"/>
      <c r="K15" s="301"/>
      <c r="L15" s="301"/>
      <c r="M15" s="301"/>
      <c r="N15" s="301"/>
      <c r="O15" s="301"/>
      <c r="P15" s="175"/>
      <c r="Q15" s="11" t="s">
        <v>123</v>
      </c>
      <c r="R15" s="16">
        <v>3</v>
      </c>
      <c r="S15" s="21" t="s">
        <v>134</v>
      </c>
      <c r="T15" s="34">
        <f t="shared" si="0"/>
        <v>0</v>
      </c>
      <c r="U15" s="33"/>
    </row>
    <row r="16" spans="1:21" ht="13.5">
      <c r="A16" s="33"/>
      <c r="B16" s="310"/>
      <c r="C16" s="311"/>
      <c r="D16" s="297"/>
      <c r="E16" s="298"/>
      <c r="F16" s="298"/>
      <c r="G16" s="298"/>
      <c r="H16" s="299"/>
      <c r="I16" s="300" t="s">
        <v>51</v>
      </c>
      <c r="J16" s="301"/>
      <c r="K16" s="301"/>
      <c r="L16" s="301"/>
      <c r="M16" s="301"/>
      <c r="N16" s="301"/>
      <c r="O16" s="301"/>
      <c r="P16" s="175"/>
      <c r="Q16" s="11" t="s">
        <v>124</v>
      </c>
      <c r="R16" s="16">
        <v>2.34</v>
      </c>
      <c r="S16" s="17" t="s">
        <v>135</v>
      </c>
      <c r="T16" s="34">
        <f t="shared" si="0"/>
        <v>0</v>
      </c>
      <c r="U16" s="33"/>
    </row>
    <row r="17" spans="1:21" ht="13.5">
      <c r="A17" s="33"/>
      <c r="B17" s="310"/>
      <c r="C17" s="311"/>
      <c r="D17" s="318" t="s">
        <v>33</v>
      </c>
      <c r="E17" s="319"/>
      <c r="F17" s="319"/>
      <c r="G17" s="319"/>
      <c r="H17" s="320"/>
      <c r="I17" s="300" t="s">
        <v>34</v>
      </c>
      <c r="J17" s="301"/>
      <c r="K17" s="301"/>
      <c r="L17" s="301"/>
      <c r="M17" s="301"/>
      <c r="N17" s="301"/>
      <c r="O17" s="301"/>
      <c r="P17" s="175">
        <v>1200</v>
      </c>
      <c r="Q17" s="11" t="s">
        <v>123</v>
      </c>
      <c r="R17" s="16">
        <v>2.7</v>
      </c>
      <c r="S17" s="21" t="s">
        <v>134</v>
      </c>
      <c r="T17" s="34">
        <f t="shared" si="0"/>
        <v>3240</v>
      </c>
      <c r="U17" s="33"/>
    </row>
    <row r="18" spans="1:21" ht="13.5">
      <c r="A18" s="33"/>
      <c r="B18" s="310"/>
      <c r="C18" s="311"/>
      <c r="D18" s="321"/>
      <c r="E18" s="322"/>
      <c r="F18" s="322"/>
      <c r="G18" s="322"/>
      <c r="H18" s="323"/>
      <c r="I18" s="324" t="s">
        <v>35</v>
      </c>
      <c r="J18" s="325"/>
      <c r="K18" s="325"/>
      <c r="L18" s="325"/>
      <c r="M18" s="325"/>
      <c r="N18" s="325"/>
      <c r="O18" s="325"/>
      <c r="P18" s="176"/>
      <c r="Q18" s="11" t="s">
        <v>124</v>
      </c>
      <c r="R18" s="16">
        <v>2.22</v>
      </c>
      <c r="S18" s="17" t="s">
        <v>135</v>
      </c>
      <c r="T18" s="34">
        <f t="shared" si="0"/>
        <v>0</v>
      </c>
      <c r="U18" s="33"/>
    </row>
    <row r="19" spans="1:21" ht="13.5">
      <c r="A19" s="33"/>
      <c r="B19" s="310"/>
      <c r="C19" s="311"/>
      <c r="D19" s="294" t="s">
        <v>36</v>
      </c>
      <c r="E19" s="295"/>
      <c r="F19" s="295"/>
      <c r="G19" s="295"/>
      <c r="H19" s="296"/>
      <c r="I19" s="292" t="s">
        <v>37</v>
      </c>
      <c r="J19" s="293"/>
      <c r="K19" s="293"/>
      <c r="L19" s="293"/>
      <c r="M19" s="293"/>
      <c r="N19" s="293"/>
      <c r="O19" s="293"/>
      <c r="P19" s="174"/>
      <c r="Q19" s="11" t="s">
        <v>123</v>
      </c>
      <c r="R19" s="16">
        <v>2.61</v>
      </c>
      <c r="S19" s="21" t="s">
        <v>134</v>
      </c>
      <c r="T19" s="34">
        <f t="shared" si="0"/>
        <v>0</v>
      </c>
      <c r="U19" s="33"/>
    </row>
    <row r="20" spans="1:21" ht="13.5">
      <c r="A20" s="33"/>
      <c r="B20" s="310"/>
      <c r="C20" s="311"/>
      <c r="D20" s="326"/>
      <c r="E20" s="327"/>
      <c r="F20" s="327"/>
      <c r="G20" s="327"/>
      <c r="H20" s="328"/>
      <c r="I20" s="292" t="s">
        <v>38</v>
      </c>
      <c r="J20" s="293"/>
      <c r="K20" s="293"/>
      <c r="L20" s="293"/>
      <c r="M20" s="293"/>
      <c r="N20" s="293"/>
      <c r="O20" s="293"/>
      <c r="P20" s="174"/>
      <c r="Q20" s="11" t="s">
        <v>123</v>
      </c>
      <c r="R20" s="16">
        <v>2.33</v>
      </c>
      <c r="S20" s="21" t="s">
        <v>134</v>
      </c>
      <c r="T20" s="34">
        <f t="shared" si="0"/>
        <v>0</v>
      </c>
      <c r="U20" s="33"/>
    </row>
    <row r="21" spans="1:21" ht="13.5">
      <c r="A21" s="33"/>
      <c r="B21" s="310"/>
      <c r="C21" s="311"/>
      <c r="D21" s="297"/>
      <c r="E21" s="298"/>
      <c r="F21" s="298"/>
      <c r="G21" s="298"/>
      <c r="H21" s="299"/>
      <c r="I21" s="300" t="s">
        <v>39</v>
      </c>
      <c r="J21" s="301"/>
      <c r="K21" s="301"/>
      <c r="L21" s="301"/>
      <c r="M21" s="301"/>
      <c r="N21" s="301"/>
      <c r="O21" s="301"/>
      <c r="P21" s="175"/>
      <c r="Q21" s="11" t="s">
        <v>123</v>
      </c>
      <c r="R21" s="16">
        <v>2.52</v>
      </c>
      <c r="S21" s="21" t="s">
        <v>134</v>
      </c>
      <c r="T21" s="34">
        <f t="shared" si="0"/>
        <v>0</v>
      </c>
      <c r="U21" s="33"/>
    </row>
    <row r="22" spans="1:21" ht="13.5">
      <c r="A22" s="33"/>
      <c r="B22" s="310"/>
      <c r="C22" s="311"/>
      <c r="D22" s="292" t="s">
        <v>40</v>
      </c>
      <c r="E22" s="293"/>
      <c r="F22" s="293"/>
      <c r="G22" s="293"/>
      <c r="H22" s="293"/>
      <c r="I22" s="293"/>
      <c r="J22" s="293"/>
      <c r="K22" s="293"/>
      <c r="L22" s="293"/>
      <c r="M22" s="293"/>
      <c r="N22" s="293"/>
      <c r="O22" s="293"/>
      <c r="P22" s="174"/>
      <c r="Q22" s="11" t="s">
        <v>123</v>
      </c>
      <c r="R22" s="16">
        <v>3.17</v>
      </c>
      <c r="S22" s="21" t="s">
        <v>134</v>
      </c>
      <c r="T22" s="34">
        <f t="shared" si="0"/>
        <v>0</v>
      </c>
      <c r="U22" s="33"/>
    </row>
    <row r="23" spans="1:21" ht="13.5">
      <c r="A23" s="33"/>
      <c r="B23" s="310"/>
      <c r="C23" s="311"/>
      <c r="D23" s="292" t="s">
        <v>41</v>
      </c>
      <c r="E23" s="293"/>
      <c r="F23" s="293"/>
      <c r="G23" s="293"/>
      <c r="H23" s="293"/>
      <c r="I23" s="293"/>
      <c r="J23" s="293"/>
      <c r="K23" s="293"/>
      <c r="L23" s="293"/>
      <c r="M23" s="293"/>
      <c r="N23" s="293"/>
      <c r="O23" s="293"/>
      <c r="P23" s="174"/>
      <c r="Q23" s="11" t="s">
        <v>123</v>
      </c>
      <c r="R23" s="16">
        <v>2.86</v>
      </c>
      <c r="S23" s="21" t="s">
        <v>134</v>
      </c>
      <c r="T23" s="34">
        <f t="shared" si="0"/>
        <v>0</v>
      </c>
      <c r="U23" s="33"/>
    </row>
    <row r="24" spans="1:21" ht="13.5">
      <c r="A24" s="33"/>
      <c r="B24" s="310"/>
      <c r="C24" s="311"/>
      <c r="D24" s="292" t="s">
        <v>42</v>
      </c>
      <c r="E24" s="293"/>
      <c r="F24" s="293"/>
      <c r="G24" s="293"/>
      <c r="H24" s="293"/>
      <c r="I24" s="293"/>
      <c r="J24" s="293"/>
      <c r="K24" s="293"/>
      <c r="L24" s="293"/>
      <c r="M24" s="293"/>
      <c r="N24" s="293"/>
      <c r="O24" s="293"/>
      <c r="P24" s="174"/>
      <c r="Q24" s="11" t="s">
        <v>124</v>
      </c>
      <c r="R24" s="16">
        <v>0.85</v>
      </c>
      <c r="S24" s="17" t="s">
        <v>135</v>
      </c>
      <c r="T24" s="34">
        <f t="shared" si="0"/>
        <v>0</v>
      </c>
      <c r="U24" s="33"/>
    </row>
    <row r="25" spans="1:21" ht="13.5">
      <c r="A25" s="33"/>
      <c r="B25" s="310"/>
      <c r="C25" s="311"/>
      <c r="D25" s="292" t="s">
        <v>43</v>
      </c>
      <c r="E25" s="293"/>
      <c r="F25" s="293"/>
      <c r="G25" s="293"/>
      <c r="H25" s="293"/>
      <c r="I25" s="293"/>
      <c r="J25" s="293"/>
      <c r="K25" s="293"/>
      <c r="L25" s="293"/>
      <c r="M25" s="293"/>
      <c r="N25" s="293"/>
      <c r="O25" s="293"/>
      <c r="P25" s="174"/>
      <c r="Q25" s="11" t="s">
        <v>124</v>
      </c>
      <c r="R25" s="16">
        <v>0.33</v>
      </c>
      <c r="S25" s="17" t="s">
        <v>135</v>
      </c>
      <c r="T25" s="34">
        <f t="shared" si="0"/>
        <v>0</v>
      </c>
      <c r="U25" s="33"/>
    </row>
    <row r="26" spans="1:21" ht="13.5">
      <c r="A26" s="33"/>
      <c r="B26" s="310"/>
      <c r="C26" s="311"/>
      <c r="D26" s="329" t="s">
        <v>44</v>
      </c>
      <c r="E26" s="330"/>
      <c r="F26" s="330"/>
      <c r="G26" s="330"/>
      <c r="H26" s="330"/>
      <c r="I26" s="293"/>
      <c r="J26" s="293"/>
      <c r="K26" s="293"/>
      <c r="L26" s="293"/>
      <c r="M26" s="293"/>
      <c r="N26" s="293"/>
      <c r="O26" s="293"/>
      <c r="P26" s="174"/>
      <c r="Q26" s="11" t="s">
        <v>124</v>
      </c>
      <c r="R26" s="16">
        <v>1.18</v>
      </c>
      <c r="S26" s="17" t="s">
        <v>135</v>
      </c>
      <c r="T26" s="34">
        <f t="shared" si="0"/>
        <v>0</v>
      </c>
      <c r="U26" s="33"/>
    </row>
    <row r="27" spans="1:21" ht="13.5" customHeight="1" thickBot="1">
      <c r="A27" s="33"/>
      <c r="B27" s="310"/>
      <c r="C27" s="311"/>
      <c r="D27" s="331" t="s">
        <v>47</v>
      </c>
      <c r="E27" s="332"/>
      <c r="F27" s="332"/>
      <c r="G27" s="332"/>
      <c r="H27" s="332"/>
      <c r="I27" s="332"/>
      <c r="J27" s="332"/>
      <c r="K27" s="332"/>
      <c r="L27" s="332"/>
      <c r="M27" s="332"/>
      <c r="N27" s="332"/>
      <c r="O27" s="333"/>
      <c r="P27" s="201">
        <f>H44</f>
        <v>50.5</v>
      </c>
      <c r="Q27" s="11" t="s">
        <v>124</v>
      </c>
      <c r="R27" s="203">
        <f>L44*Q44</f>
        <v>2.2905</v>
      </c>
      <c r="S27" s="17" t="s">
        <v>135</v>
      </c>
      <c r="T27" s="35">
        <f>S44</f>
        <v>115.67025</v>
      </c>
      <c r="U27" s="33"/>
    </row>
    <row r="28" spans="1:21" ht="14.25" thickBot="1">
      <c r="A28" s="33"/>
      <c r="B28" s="312"/>
      <c r="C28" s="313"/>
      <c r="D28" s="344" t="s">
        <v>13</v>
      </c>
      <c r="E28" s="345"/>
      <c r="F28" s="345"/>
      <c r="G28" s="345"/>
      <c r="H28" s="345"/>
      <c r="I28" s="345"/>
      <c r="J28" s="345"/>
      <c r="K28" s="345"/>
      <c r="L28" s="345"/>
      <c r="M28" s="345"/>
      <c r="N28" s="345"/>
      <c r="O28" s="345"/>
      <c r="P28" s="24"/>
      <c r="Q28" s="25"/>
      <c r="R28" s="26"/>
      <c r="S28" s="27"/>
      <c r="T28" s="36">
        <f>SUM(T5:T27)</f>
        <v>7669.67025</v>
      </c>
      <c r="U28" s="33"/>
    </row>
    <row r="29" spans="1:21" ht="13.5">
      <c r="A29" s="33"/>
      <c r="B29" s="355" t="s">
        <v>14</v>
      </c>
      <c r="C29" s="359"/>
      <c r="D29" s="340" t="s">
        <v>15</v>
      </c>
      <c r="E29" s="341"/>
      <c r="F29" s="341"/>
      <c r="G29" s="341"/>
      <c r="H29" s="341"/>
      <c r="I29" s="341"/>
      <c r="J29" s="341"/>
      <c r="K29" s="341"/>
      <c r="L29" s="341"/>
      <c r="M29" s="341"/>
      <c r="N29" s="341"/>
      <c r="O29" s="341"/>
      <c r="P29" s="177"/>
      <c r="Q29" s="10" t="s">
        <v>125</v>
      </c>
      <c r="R29" s="19">
        <v>0.06</v>
      </c>
      <c r="S29" s="21" t="s">
        <v>136</v>
      </c>
      <c r="T29" s="37">
        <f>P29*R29</f>
        <v>0</v>
      </c>
      <c r="U29" s="33"/>
    </row>
    <row r="30" spans="1:21" ht="13.5">
      <c r="A30" s="33"/>
      <c r="B30" s="310"/>
      <c r="C30" s="359"/>
      <c r="D30" s="300" t="s">
        <v>16</v>
      </c>
      <c r="E30" s="301"/>
      <c r="F30" s="301"/>
      <c r="G30" s="301"/>
      <c r="H30" s="301"/>
      <c r="I30" s="301"/>
      <c r="J30" s="301"/>
      <c r="K30" s="301"/>
      <c r="L30" s="301"/>
      <c r="M30" s="301"/>
      <c r="N30" s="301"/>
      <c r="O30" s="301"/>
      <c r="P30" s="175"/>
      <c r="Q30" s="10" t="s">
        <v>125</v>
      </c>
      <c r="R30" s="20">
        <v>0.057</v>
      </c>
      <c r="S30" s="21" t="s">
        <v>136</v>
      </c>
      <c r="T30" s="37">
        <f>P30*R30</f>
        <v>0</v>
      </c>
      <c r="U30" s="33"/>
    </row>
    <row r="31" spans="1:21" ht="13.5">
      <c r="A31" s="33"/>
      <c r="B31" s="310"/>
      <c r="C31" s="359"/>
      <c r="D31" s="300" t="s">
        <v>17</v>
      </c>
      <c r="E31" s="301"/>
      <c r="F31" s="301"/>
      <c r="G31" s="301"/>
      <c r="H31" s="301"/>
      <c r="I31" s="301"/>
      <c r="J31" s="301"/>
      <c r="K31" s="301"/>
      <c r="L31" s="301"/>
      <c r="M31" s="301"/>
      <c r="N31" s="301"/>
      <c r="O31" s="301"/>
      <c r="P31" s="175">
        <v>300</v>
      </c>
      <c r="Q31" s="10" t="s">
        <v>125</v>
      </c>
      <c r="R31" s="20">
        <v>0.057</v>
      </c>
      <c r="S31" s="21" t="s">
        <v>136</v>
      </c>
      <c r="T31" s="37">
        <f>P31*R31</f>
        <v>17.1</v>
      </c>
      <c r="U31" s="33"/>
    </row>
    <row r="32" spans="1:21" ht="14.25" thickBot="1">
      <c r="A32" s="33"/>
      <c r="B32" s="310"/>
      <c r="C32" s="359"/>
      <c r="D32" s="342" t="s">
        <v>18</v>
      </c>
      <c r="E32" s="343"/>
      <c r="F32" s="343"/>
      <c r="G32" s="343"/>
      <c r="H32" s="343"/>
      <c r="I32" s="343"/>
      <c r="J32" s="343"/>
      <c r="K32" s="343"/>
      <c r="L32" s="343"/>
      <c r="M32" s="343"/>
      <c r="N32" s="343"/>
      <c r="O32" s="343"/>
      <c r="P32" s="178"/>
      <c r="Q32" s="10" t="s">
        <v>125</v>
      </c>
      <c r="R32" s="20">
        <v>0.057</v>
      </c>
      <c r="S32" s="21" t="s">
        <v>136</v>
      </c>
      <c r="T32" s="37">
        <f>P32*R32</f>
        <v>0</v>
      </c>
      <c r="U32" s="33"/>
    </row>
    <row r="33" spans="1:21" ht="14.25" thickBot="1">
      <c r="A33" s="33"/>
      <c r="B33" s="310"/>
      <c r="C33" s="359"/>
      <c r="D33" s="344" t="s">
        <v>13</v>
      </c>
      <c r="E33" s="345"/>
      <c r="F33" s="345"/>
      <c r="G33" s="345"/>
      <c r="H33" s="345"/>
      <c r="I33" s="345"/>
      <c r="J33" s="345"/>
      <c r="K33" s="345"/>
      <c r="L33" s="345"/>
      <c r="M33" s="345"/>
      <c r="N33" s="345"/>
      <c r="O33" s="345"/>
      <c r="P33" s="39"/>
      <c r="Q33" s="25"/>
      <c r="R33" s="26"/>
      <c r="S33" s="27"/>
      <c r="T33" s="36">
        <f>SUM(T29:T32)</f>
        <v>17.1</v>
      </c>
      <c r="U33" s="33"/>
    </row>
    <row r="34" spans="1:21" ht="13.5">
      <c r="A34" s="33"/>
      <c r="B34" s="308" t="s">
        <v>19</v>
      </c>
      <c r="C34" s="354"/>
      <c r="D34" s="347" t="s">
        <v>27</v>
      </c>
      <c r="E34" s="348"/>
      <c r="F34" s="348"/>
      <c r="G34" s="348"/>
      <c r="H34" s="348"/>
      <c r="I34" s="348"/>
      <c r="J34" s="348"/>
      <c r="K34" s="348"/>
      <c r="L34" s="348"/>
      <c r="M34" s="348"/>
      <c r="N34" s="348"/>
      <c r="O34" s="349"/>
      <c r="P34" s="179">
        <v>500</v>
      </c>
      <c r="Q34" s="10" t="s">
        <v>126</v>
      </c>
      <c r="R34" s="71">
        <v>0.518</v>
      </c>
      <c r="S34" s="21" t="s">
        <v>137</v>
      </c>
      <c r="T34" s="37">
        <f>P34*R34</f>
        <v>259</v>
      </c>
      <c r="U34" s="33"/>
    </row>
    <row r="35" spans="1:21" ht="14.25" thickBot="1">
      <c r="A35" s="33"/>
      <c r="B35" s="355"/>
      <c r="C35" s="356"/>
      <c r="D35" s="350" t="s">
        <v>46</v>
      </c>
      <c r="E35" s="351"/>
      <c r="F35" s="351"/>
      <c r="G35" s="351"/>
      <c r="H35" s="351"/>
      <c r="I35" s="351"/>
      <c r="J35" s="351"/>
      <c r="K35" s="351"/>
      <c r="L35" s="351"/>
      <c r="M35" s="351"/>
      <c r="N35" s="351"/>
      <c r="O35" s="352"/>
      <c r="P35" s="202">
        <f>I52</f>
        <v>200</v>
      </c>
      <c r="Q35" s="11" t="s">
        <v>126</v>
      </c>
      <c r="R35" s="203">
        <f>M52</f>
        <v>0.454</v>
      </c>
      <c r="S35" s="21" t="s">
        <v>137</v>
      </c>
      <c r="T35" s="38">
        <f>R52</f>
        <v>90.8</v>
      </c>
      <c r="U35" s="33"/>
    </row>
    <row r="36" spans="1:21" ht="14.25" thickBot="1">
      <c r="A36" s="33"/>
      <c r="B36" s="357"/>
      <c r="C36" s="358"/>
      <c r="D36" s="344" t="s">
        <v>13</v>
      </c>
      <c r="E36" s="345"/>
      <c r="F36" s="345"/>
      <c r="G36" s="345"/>
      <c r="H36" s="345"/>
      <c r="I36" s="345"/>
      <c r="J36" s="345"/>
      <c r="K36" s="345"/>
      <c r="L36" s="345"/>
      <c r="M36" s="345"/>
      <c r="N36" s="345"/>
      <c r="O36" s="345"/>
      <c r="P36" s="24"/>
      <c r="Q36" s="25"/>
      <c r="R36" s="32"/>
      <c r="S36" s="27"/>
      <c r="T36" s="36">
        <f>SUM(T34:T35)</f>
        <v>349.8</v>
      </c>
      <c r="U36" s="33"/>
    </row>
    <row r="37" spans="1:21" ht="14.25" thickBot="1">
      <c r="A37" s="33"/>
      <c r="B37" s="334" t="s">
        <v>112</v>
      </c>
      <c r="C37" s="335"/>
      <c r="D37" s="335"/>
      <c r="E37" s="335"/>
      <c r="F37" s="335"/>
      <c r="G37" s="335"/>
      <c r="H37" s="335"/>
      <c r="I37" s="335"/>
      <c r="J37" s="335"/>
      <c r="K37" s="335"/>
      <c r="L37" s="335"/>
      <c r="M37" s="335"/>
      <c r="N37" s="335"/>
      <c r="O37" s="335"/>
      <c r="P37" s="28"/>
      <c r="Q37" s="29"/>
      <c r="R37" s="30"/>
      <c r="S37" s="31"/>
      <c r="T37" s="36">
        <f>T28+T33+T36</f>
        <v>8036.570250000001</v>
      </c>
      <c r="U37" s="33"/>
    </row>
    <row r="38" spans="1:21" ht="14.25">
      <c r="A38" s="33"/>
      <c r="B38" s="130"/>
      <c r="C38" s="130"/>
      <c r="D38" s="130"/>
      <c r="E38" s="130"/>
      <c r="F38" s="130"/>
      <c r="G38" s="130"/>
      <c r="H38" s="130"/>
      <c r="I38" s="130"/>
      <c r="J38" s="130"/>
      <c r="K38" s="130"/>
      <c r="L38" s="130"/>
      <c r="M38" s="130"/>
      <c r="N38" s="130"/>
      <c r="O38" s="130"/>
      <c r="P38" s="130"/>
      <c r="Q38" s="1"/>
      <c r="R38" s="44"/>
      <c r="S38" s="44"/>
      <c r="T38" s="33"/>
      <c r="U38" s="33"/>
    </row>
    <row r="39" spans="1:21" ht="14.25">
      <c r="A39" s="33"/>
      <c r="B39" s="131" t="s">
        <v>24</v>
      </c>
      <c r="C39" s="33"/>
      <c r="D39" s="33"/>
      <c r="E39" s="33"/>
      <c r="F39" s="33"/>
      <c r="G39" s="33"/>
      <c r="H39" s="33"/>
      <c r="I39" s="33"/>
      <c r="J39" s="33"/>
      <c r="K39" s="33"/>
      <c r="L39" s="33"/>
      <c r="M39" s="33"/>
      <c r="N39" s="33"/>
      <c r="O39" s="33"/>
      <c r="P39" s="33"/>
      <c r="Q39" s="33"/>
      <c r="R39" s="44"/>
      <c r="S39" s="44"/>
      <c r="T39" s="33"/>
      <c r="U39" s="33"/>
    </row>
    <row r="40" spans="1:21" ht="14.25">
      <c r="A40" s="33"/>
      <c r="B40" s="33"/>
      <c r="C40" s="132" t="s">
        <v>77</v>
      </c>
      <c r="D40" s="33"/>
      <c r="E40" s="33"/>
      <c r="F40" s="33"/>
      <c r="G40" s="33"/>
      <c r="H40" s="33"/>
      <c r="I40" s="33"/>
      <c r="J40" s="33"/>
      <c r="K40" s="33"/>
      <c r="L40" s="33"/>
      <c r="M40" s="33"/>
      <c r="N40" s="33"/>
      <c r="O40" s="33"/>
      <c r="P40" s="33"/>
      <c r="Q40" s="33"/>
      <c r="R40" s="44"/>
      <c r="S40" s="44"/>
      <c r="T40" s="33"/>
      <c r="U40" s="33"/>
    </row>
    <row r="41" spans="1:21" ht="14.25" customHeight="1" thickBot="1">
      <c r="A41" s="33"/>
      <c r="B41" s="33"/>
      <c r="C41" s="33"/>
      <c r="D41" s="132" t="s">
        <v>78</v>
      </c>
      <c r="E41" s="33"/>
      <c r="F41" s="33"/>
      <c r="G41" s="33"/>
      <c r="H41" s="33"/>
      <c r="I41" s="33"/>
      <c r="J41" s="33"/>
      <c r="K41" s="33"/>
      <c r="L41" s="33"/>
      <c r="M41" s="33"/>
      <c r="N41" s="33"/>
      <c r="O41" s="33"/>
      <c r="P41" s="33"/>
      <c r="Q41" s="33"/>
      <c r="R41" s="44"/>
      <c r="S41" s="44"/>
      <c r="T41" s="33"/>
      <c r="U41" s="33"/>
    </row>
    <row r="42" spans="1:21" ht="14.25" customHeight="1">
      <c r="A42" s="33"/>
      <c r="B42" s="33"/>
      <c r="C42" s="33"/>
      <c r="D42" s="369" t="s">
        <v>50</v>
      </c>
      <c r="E42" s="370"/>
      <c r="F42" s="370"/>
      <c r="G42" s="371"/>
      <c r="H42" s="353" t="s">
        <v>22</v>
      </c>
      <c r="I42" s="353"/>
      <c r="J42" s="353"/>
      <c r="K42" s="353"/>
      <c r="L42" s="353" t="s">
        <v>25</v>
      </c>
      <c r="M42" s="353"/>
      <c r="N42" s="353"/>
      <c r="O42" s="353"/>
      <c r="P42" s="353"/>
      <c r="Q42" s="353" t="s">
        <v>20</v>
      </c>
      <c r="R42" s="353"/>
      <c r="S42" s="42" t="s">
        <v>21</v>
      </c>
      <c r="T42" s="362" t="s">
        <v>48</v>
      </c>
      <c r="U42" s="33"/>
    </row>
    <row r="43" spans="1:21" ht="21.75" customHeight="1">
      <c r="A43" s="33"/>
      <c r="B43" s="33"/>
      <c r="C43" s="33"/>
      <c r="D43" s="372"/>
      <c r="E43" s="373"/>
      <c r="F43" s="373"/>
      <c r="G43" s="374"/>
      <c r="H43" s="338" t="s">
        <v>124</v>
      </c>
      <c r="I43" s="339"/>
      <c r="J43" s="339"/>
      <c r="K43" s="339"/>
      <c r="L43" s="338" t="s">
        <v>138</v>
      </c>
      <c r="M43" s="339"/>
      <c r="N43" s="339"/>
      <c r="O43" s="339"/>
      <c r="P43" s="339"/>
      <c r="Q43" s="338" t="s">
        <v>139</v>
      </c>
      <c r="R43" s="339"/>
      <c r="S43" s="252" t="s">
        <v>141</v>
      </c>
      <c r="T43" s="363"/>
      <c r="U43" s="33"/>
    </row>
    <row r="44" spans="1:21" ht="14.25" thickBot="1">
      <c r="A44" s="33"/>
      <c r="B44" s="33"/>
      <c r="C44" s="33"/>
      <c r="D44" s="364" t="s">
        <v>49</v>
      </c>
      <c r="E44" s="365"/>
      <c r="F44" s="365"/>
      <c r="G44" s="365"/>
      <c r="H44" s="366">
        <v>50.5</v>
      </c>
      <c r="I44" s="366"/>
      <c r="J44" s="366"/>
      <c r="K44" s="366"/>
      <c r="L44" s="367">
        <v>45</v>
      </c>
      <c r="M44" s="367"/>
      <c r="N44" s="367"/>
      <c r="O44" s="367"/>
      <c r="P44" s="367"/>
      <c r="Q44" s="368">
        <v>0.0509</v>
      </c>
      <c r="R44" s="368"/>
      <c r="S44" s="204">
        <f>H44*L44*Q44</f>
        <v>115.67025</v>
      </c>
      <c r="T44" s="200" t="s">
        <v>79</v>
      </c>
      <c r="U44" s="33"/>
    </row>
    <row r="45" spans="1:21" ht="14.25">
      <c r="A45" s="33"/>
      <c r="B45" s="33"/>
      <c r="C45" s="33"/>
      <c r="D45" s="33"/>
      <c r="E45" s="33"/>
      <c r="F45" s="33"/>
      <c r="G45" s="33"/>
      <c r="H45" s="33"/>
      <c r="I45" s="33"/>
      <c r="J45" s="33"/>
      <c r="K45" s="33"/>
      <c r="L45" s="33"/>
      <c r="M45" s="33"/>
      <c r="N45" s="33"/>
      <c r="O45" s="33"/>
      <c r="P45" s="33"/>
      <c r="Q45" s="33"/>
      <c r="R45" s="44"/>
      <c r="S45" s="44"/>
      <c r="T45" s="33"/>
      <c r="U45" s="33"/>
    </row>
    <row r="46" spans="1:21" ht="14.25">
      <c r="A46" s="33"/>
      <c r="B46" s="131" t="s">
        <v>28</v>
      </c>
      <c r="C46" s="33"/>
      <c r="D46" s="33"/>
      <c r="E46" s="33"/>
      <c r="F46" s="33"/>
      <c r="G46" s="33"/>
      <c r="H46" s="33"/>
      <c r="I46" s="33"/>
      <c r="J46" s="33"/>
      <c r="K46" s="33"/>
      <c r="L46" s="33"/>
      <c r="M46" s="33"/>
      <c r="N46" s="33"/>
      <c r="O46" s="33"/>
      <c r="P46" s="33"/>
      <c r="Q46" s="33"/>
      <c r="R46" s="44"/>
      <c r="S46" s="44"/>
      <c r="T46" s="33"/>
      <c r="U46" s="33"/>
    </row>
    <row r="47" spans="1:21" ht="14.25">
      <c r="A47" s="33"/>
      <c r="B47" s="33"/>
      <c r="C47" s="133" t="s">
        <v>76</v>
      </c>
      <c r="D47" s="33"/>
      <c r="E47" s="33"/>
      <c r="F47" s="33"/>
      <c r="G47" s="33"/>
      <c r="H47" s="33"/>
      <c r="I47" s="33"/>
      <c r="J47" s="33"/>
      <c r="K47" s="33"/>
      <c r="L47" s="33"/>
      <c r="M47" s="33"/>
      <c r="N47" s="33"/>
      <c r="O47" s="33"/>
      <c r="P47" s="33"/>
      <c r="Q47" s="33"/>
      <c r="R47" s="44"/>
      <c r="S47" s="44"/>
      <c r="T47" s="33"/>
      <c r="U47" s="33"/>
    </row>
    <row r="48" spans="1:21" ht="14.25">
      <c r="A48" s="33"/>
      <c r="B48" s="33"/>
      <c r="C48" s="33"/>
      <c r="D48" s="133" t="s">
        <v>165</v>
      </c>
      <c r="E48" s="33"/>
      <c r="F48" s="33"/>
      <c r="G48" s="33"/>
      <c r="H48" s="33"/>
      <c r="I48" s="33"/>
      <c r="J48" s="33"/>
      <c r="K48" s="33"/>
      <c r="L48" s="33"/>
      <c r="M48" s="33"/>
      <c r="N48" s="33"/>
      <c r="O48" s="33"/>
      <c r="P48" s="33"/>
      <c r="Q48" s="33"/>
      <c r="R48" s="44"/>
      <c r="S48" s="44"/>
      <c r="T48" s="33"/>
      <c r="U48" s="33"/>
    </row>
    <row r="49" spans="1:21" ht="15" thickBot="1">
      <c r="A49" s="33"/>
      <c r="B49" s="33"/>
      <c r="C49" s="33"/>
      <c r="D49" s="132" t="s">
        <v>114</v>
      </c>
      <c r="E49" s="33"/>
      <c r="F49" s="33"/>
      <c r="G49" s="33"/>
      <c r="H49" s="33"/>
      <c r="I49" s="33"/>
      <c r="J49" s="33"/>
      <c r="K49" s="33"/>
      <c r="L49" s="33"/>
      <c r="M49" s="33"/>
      <c r="N49" s="33"/>
      <c r="O49" s="33"/>
      <c r="P49" s="33"/>
      <c r="Q49" s="33"/>
      <c r="R49" s="44"/>
      <c r="S49" s="44"/>
      <c r="T49" s="33"/>
      <c r="U49" s="33"/>
    </row>
    <row r="50" spans="1:21" ht="13.5">
      <c r="A50" s="33"/>
      <c r="B50" s="33"/>
      <c r="C50" s="133"/>
      <c r="D50" s="381"/>
      <c r="E50" s="383" t="s">
        <v>32</v>
      </c>
      <c r="F50" s="383"/>
      <c r="G50" s="383"/>
      <c r="H50" s="384"/>
      <c r="I50" s="353" t="s">
        <v>22</v>
      </c>
      <c r="J50" s="353"/>
      <c r="K50" s="353"/>
      <c r="L50" s="353"/>
      <c r="M50" s="353" t="s">
        <v>20</v>
      </c>
      <c r="N50" s="353"/>
      <c r="O50" s="353"/>
      <c r="P50" s="353"/>
      <c r="Q50" s="353"/>
      <c r="R50" s="387" t="s">
        <v>21</v>
      </c>
      <c r="S50" s="388"/>
      <c r="T50" s="33"/>
      <c r="U50" s="33"/>
    </row>
    <row r="51" spans="1:21" ht="13.5">
      <c r="A51" s="33"/>
      <c r="B51" s="33"/>
      <c r="C51" s="133"/>
      <c r="D51" s="382"/>
      <c r="E51" s="385"/>
      <c r="F51" s="385"/>
      <c r="G51" s="385"/>
      <c r="H51" s="386"/>
      <c r="I51" s="338" t="s">
        <v>126</v>
      </c>
      <c r="J51" s="339"/>
      <c r="K51" s="339"/>
      <c r="L51" s="339"/>
      <c r="M51" s="338" t="s">
        <v>137</v>
      </c>
      <c r="N51" s="339"/>
      <c r="O51" s="339"/>
      <c r="P51" s="339"/>
      <c r="Q51" s="339"/>
      <c r="R51" s="360" t="s">
        <v>141</v>
      </c>
      <c r="S51" s="361"/>
      <c r="T51" s="33"/>
      <c r="U51" s="33"/>
    </row>
    <row r="52" spans="1:21" ht="18.75" customHeight="1" thickBot="1">
      <c r="A52" s="33"/>
      <c r="B52" s="33"/>
      <c r="C52" s="33"/>
      <c r="D52" s="233" t="s">
        <v>75</v>
      </c>
      <c r="E52" s="375" t="s">
        <v>45</v>
      </c>
      <c r="F52" s="376"/>
      <c r="G52" s="376"/>
      <c r="H52" s="376"/>
      <c r="I52" s="366">
        <v>200</v>
      </c>
      <c r="J52" s="366"/>
      <c r="K52" s="366"/>
      <c r="L52" s="366"/>
      <c r="M52" s="377">
        <v>0.454</v>
      </c>
      <c r="N52" s="378"/>
      <c r="O52" s="378"/>
      <c r="P52" s="378"/>
      <c r="Q52" s="378"/>
      <c r="R52" s="379">
        <f>I52*M52</f>
        <v>90.8</v>
      </c>
      <c r="S52" s="380"/>
      <c r="T52" s="33"/>
      <c r="U52" s="33"/>
    </row>
    <row r="53" spans="1:21" ht="14.25">
      <c r="A53" s="33"/>
      <c r="B53" s="33"/>
      <c r="C53" s="33"/>
      <c r="D53" s="33"/>
      <c r="E53" s="33"/>
      <c r="F53" s="33"/>
      <c r="G53" s="33"/>
      <c r="H53" s="33"/>
      <c r="I53" s="33"/>
      <c r="J53" s="33"/>
      <c r="K53" s="33"/>
      <c r="L53" s="33"/>
      <c r="M53" s="33"/>
      <c r="N53" s="33"/>
      <c r="O53" s="33"/>
      <c r="P53" s="33"/>
      <c r="Q53" s="33"/>
      <c r="R53" s="44"/>
      <c r="S53" s="228"/>
      <c r="T53" s="33"/>
      <c r="U53" s="33"/>
    </row>
    <row r="54" spans="1:21" ht="14.25">
      <c r="A54" s="33"/>
      <c r="B54" s="33"/>
      <c r="C54" s="33"/>
      <c r="D54" s="33"/>
      <c r="E54" s="33"/>
      <c r="F54" s="33"/>
      <c r="G54" s="33"/>
      <c r="H54" s="33"/>
      <c r="I54" s="33"/>
      <c r="J54" s="33"/>
      <c r="K54" s="33"/>
      <c r="L54" s="33"/>
      <c r="M54" s="33"/>
      <c r="N54" s="33"/>
      <c r="O54" s="33"/>
      <c r="P54" s="33"/>
      <c r="Q54" s="33"/>
      <c r="R54" s="44"/>
      <c r="S54" s="228"/>
      <c r="T54" s="33"/>
      <c r="U54" s="33"/>
    </row>
    <row r="55" spans="3:19" ht="14.25">
      <c r="C55" s="33"/>
      <c r="D55" s="33"/>
      <c r="E55" s="33"/>
      <c r="F55" s="33"/>
      <c r="G55" s="33"/>
      <c r="H55" s="33"/>
      <c r="I55" s="33"/>
      <c r="J55" s="33"/>
      <c r="K55" s="33"/>
      <c r="L55" s="33"/>
      <c r="M55" s="33"/>
      <c r="N55" s="33"/>
      <c r="O55" s="33"/>
      <c r="P55" s="33"/>
      <c r="Q55" s="33"/>
      <c r="R55" s="44"/>
      <c r="S55" s="229"/>
    </row>
    <row r="56" spans="3:19" ht="14.25">
      <c r="C56" s="33"/>
      <c r="D56" s="33"/>
      <c r="E56" s="33"/>
      <c r="F56" s="33"/>
      <c r="G56" s="33"/>
      <c r="H56" s="33"/>
      <c r="I56" s="33"/>
      <c r="J56" s="33"/>
      <c r="K56" s="33"/>
      <c r="L56" s="33"/>
      <c r="M56" s="33"/>
      <c r="N56" s="33"/>
      <c r="O56" s="33"/>
      <c r="P56" s="33"/>
      <c r="Q56" s="33"/>
      <c r="R56" s="44"/>
      <c r="S56" s="229"/>
    </row>
  </sheetData>
  <sheetProtection password="CC5D" sheet="1" selectLockedCells="1"/>
  <mergeCells count="67">
    <mergeCell ref="E52:H52"/>
    <mergeCell ref="I52:L52"/>
    <mergeCell ref="M52:Q52"/>
    <mergeCell ref="R52:S52"/>
    <mergeCell ref="D50:D51"/>
    <mergeCell ref="E50:H51"/>
    <mergeCell ref="I50:L50"/>
    <mergeCell ref="M50:Q50"/>
    <mergeCell ref="R50:S50"/>
    <mergeCell ref="I51:L51"/>
    <mergeCell ref="M51:Q51"/>
    <mergeCell ref="R51:S51"/>
    <mergeCell ref="T42:T43"/>
    <mergeCell ref="D44:G44"/>
    <mergeCell ref="H44:K44"/>
    <mergeCell ref="L44:P44"/>
    <mergeCell ref="Q44:R44"/>
    <mergeCell ref="D42:G43"/>
    <mergeCell ref="B1:T1"/>
    <mergeCell ref="D34:O34"/>
    <mergeCell ref="D35:O35"/>
    <mergeCell ref="Q42:R42"/>
    <mergeCell ref="H42:K42"/>
    <mergeCell ref="L42:P42"/>
    <mergeCell ref="B34:C36"/>
    <mergeCell ref="D36:O36"/>
    <mergeCell ref="D28:O28"/>
    <mergeCell ref="B29:C33"/>
    <mergeCell ref="P3:Q3"/>
    <mergeCell ref="R3:S3"/>
    <mergeCell ref="H43:K43"/>
    <mergeCell ref="L43:P43"/>
    <mergeCell ref="Q43:R43"/>
    <mergeCell ref="D29:O29"/>
    <mergeCell ref="D30:O30"/>
    <mergeCell ref="D31:O31"/>
    <mergeCell ref="D32:O32"/>
    <mergeCell ref="D33:O33"/>
    <mergeCell ref="D26:O26"/>
    <mergeCell ref="D27:O27"/>
    <mergeCell ref="B37:O37"/>
    <mergeCell ref="D22:O22"/>
    <mergeCell ref="D23:O23"/>
    <mergeCell ref="D24:O24"/>
    <mergeCell ref="D25:O25"/>
    <mergeCell ref="I17:O17"/>
    <mergeCell ref="I18:O18"/>
    <mergeCell ref="D19:H21"/>
    <mergeCell ref="I19:O19"/>
    <mergeCell ref="I20:O20"/>
    <mergeCell ref="I21:O21"/>
    <mergeCell ref="D14:O14"/>
    <mergeCell ref="D15:H16"/>
    <mergeCell ref="I15:O15"/>
    <mergeCell ref="I16:O16"/>
    <mergeCell ref="B3:O4"/>
    <mergeCell ref="B5:C28"/>
    <mergeCell ref="D5:O5"/>
    <mergeCell ref="D6:O6"/>
    <mergeCell ref="D7:O7"/>
    <mergeCell ref="D17:H18"/>
    <mergeCell ref="D8:O8"/>
    <mergeCell ref="D9:O9"/>
    <mergeCell ref="D10:O10"/>
    <mergeCell ref="D11:O11"/>
    <mergeCell ref="D12:O12"/>
    <mergeCell ref="D13:O13"/>
  </mergeCells>
  <conditionalFormatting sqref="T5:T37">
    <cfRule type="cellIs" priority="2" dxfId="47" operator="equal" stopIfTrue="1">
      <formula>0</formula>
    </cfRule>
  </conditionalFormatting>
  <dataValidations count="1">
    <dataValidation allowBlank="1" showInputMessage="1" showErrorMessage="1" prompt="入力欄ではありません！！" error="この欄は、入力できません！" sqref="R36:S36"/>
  </dataValidations>
  <printOptions horizontalCentered="1"/>
  <pageMargins left="0.7086614173228347" right="0.6692913385826772" top="0.67" bottom="0.65" header="0.5118110236220472" footer="0.5118110236220472"/>
  <pageSetup horizontalDpi="600" verticalDpi="600" orientation="landscape" paperSize="9" scale="71" r:id="rId2"/>
  <colBreaks count="1" manualBreakCount="1">
    <brk id="21" max="65535" man="1"/>
  </colBreaks>
  <ignoredErrors>
    <ignoredError sqref="T33" formula="1"/>
  </ignoredErrors>
  <drawing r:id="rId1"/>
</worksheet>
</file>

<file path=xl/worksheets/sheet10.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O5" sqref="O5"/>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156</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162</v>
      </c>
    </row>
    <row r="5" spans="1:19" ht="13.5">
      <c r="A5" s="308" t="s">
        <v>3</v>
      </c>
      <c r="B5" s="309"/>
      <c r="C5" s="314" t="s">
        <v>4</v>
      </c>
      <c r="D5" s="315"/>
      <c r="E5" s="315"/>
      <c r="F5" s="315"/>
      <c r="G5" s="315"/>
      <c r="H5" s="315"/>
      <c r="I5" s="315"/>
      <c r="J5" s="315"/>
      <c r="K5" s="315"/>
      <c r="L5" s="315"/>
      <c r="M5" s="315"/>
      <c r="N5" s="315"/>
      <c r="O5" s="189"/>
      <c r="P5" s="11" t="s">
        <v>127</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127</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127</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127</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127</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127</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127</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127</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56</v>
      </c>
      <c r="D17" s="319"/>
      <c r="E17" s="319"/>
      <c r="F17" s="319"/>
      <c r="G17" s="320"/>
      <c r="H17" s="300" t="s">
        <v>57</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58</v>
      </c>
      <c r="I18" s="325"/>
      <c r="J18" s="325"/>
      <c r="K18" s="325"/>
      <c r="L18" s="325"/>
      <c r="M18" s="325"/>
      <c r="N18" s="325"/>
      <c r="O18" s="190"/>
      <c r="P18" s="11" t="s">
        <v>124</v>
      </c>
      <c r="Q18" s="16">
        <v>2.22</v>
      </c>
      <c r="R18" s="17" t="s">
        <v>135</v>
      </c>
      <c r="S18" s="34">
        <f t="shared" si="0"/>
        <v>0</v>
      </c>
    </row>
    <row r="19" spans="1:19" ht="13.5">
      <c r="A19" s="310"/>
      <c r="B19" s="311"/>
      <c r="C19" s="294" t="s">
        <v>59</v>
      </c>
      <c r="D19" s="295"/>
      <c r="E19" s="295"/>
      <c r="F19" s="295"/>
      <c r="G19" s="296"/>
      <c r="H19" s="292" t="s">
        <v>60</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61</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62</v>
      </c>
      <c r="I21" s="301"/>
      <c r="J21" s="301"/>
      <c r="K21" s="301"/>
      <c r="L21" s="301"/>
      <c r="M21" s="301"/>
      <c r="N21" s="301"/>
      <c r="O21" s="190"/>
      <c r="P21" s="11" t="s">
        <v>129</v>
      </c>
      <c r="Q21" s="16">
        <v>2.52</v>
      </c>
      <c r="R21" s="21" t="s">
        <v>134</v>
      </c>
      <c r="S21" s="34">
        <f t="shared" si="0"/>
        <v>0</v>
      </c>
    </row>
    <row r="22" spans="1:19" ht="13.5">
      <c r="A22" s="310"/>
      <c r="B22" s="311"/>
      <c r="C22" s="292" t="s">
        <v>63</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64</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65</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66</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67</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132</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132</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132</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132</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19">
        <v>0.525</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7">
        <f>G44*K44*P44</f>
        <v>0</v>
      </c>
      <c r="S44" s="200"/>
    </row>
    <row r="46" ht="14.25">
      <c r="A46" s="12" t="s">
        <v>28</v>
      </c>
    </row>
    <row r="47" ht="14.25">
      <c r="B47" s="62" t="s">
        <v>76</v>
      </c>
    </row>
    <row r="48" ht="14.25">
      <c r="C48" t="s">
        <v>82</v>
      </c>
    </row>
    <row r="49" ht="15" thickBot="1">
      <c r="C49" t="s">
        <v>118</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75</v>
      </c>
      <c r="D52" s="376"/>
      <c r="E52" s="376"/>
      <c r="F52" s="376"/>
      <c r="G52" s="376"/>
      <c r="H52" s="390"/>
      <c r="I52" s="390"/>
      <c r="J52" s="390"/>
      <c r="K52" s="390"/>
      <c r="L52" s="377"/>
      <c r="M52" s="378"/>
      <c r="N52" s="378"/>
      <c r="O52" s="378"/>
      <c r="P52" s="378"/>
      <c r="Q52" s="422">
        <f>H52*L52</f>
        <v>0</v>
      </c>
      <c r="R52" s="413"/>
    </row>
    <row r="53" ht="18.75" customHeight="1">
      <c r="R53" s="229"/>
    </row>
    <row r="54" ht="18.75" customHeight="1">
      <c r="R54" s="229"/>
    </row>
  </sheetData>
  <sheetProtection password="CC5D" sheet="1" selectLockedCells="1"/>
  <mergeCells count="67">
    <mergeCell ref="C50:C51"/>
    <mergeCell ref="C42:F43"/>
    <mergeCell ref="D52:G52"/>
    <mergeCell ref="H52:K52"/>
    <mergeCell ref="L52:P52"/>
    <mergeCell ref="Q52:R52"/>
    <mergeCell ref="C44:F44"/>
    <mergeCell ref="G44:J44"/>
    <mergeCell ref="K44:O44"/>
    <mergeCell ref="P44:Q44"/>
    <mergeCell ref="S42:S43"/>
    <mergeCell ref="A1:S1"/>
    <mergeCell ref="C34:N34"/>
    <mergeCell ref="C35:N35"/>
    <mergeCell ref="P43:Q43"/>
    <mergeCell ref="G43:J43"/>
    <mergeCell ref="K43:O43"/>
    <mergeCell ref="C27:N27"/>
    <mergeCell ref="C22:N22"/>
    <mergeCell ref="C23:N23"/>
    <mergeCell ref="O3:P3"/>
    <mergeCell ref="G42:J42"/>
    <mergeCell ref="K42:O42"/>
    <mergeCell ref="P42:Q42"/>
    <mergeCell ref="Q3:R3"/>
    <mergeCell ref="C26:N26"/>
    <mergeCell ref="C24:N24"/>
    <mergeCell ref="C29:N29"/>
    <mergeCell ref="C30:N30"/>
    <mergeCell ref="C31:N31"/>
    <mergeCell ref="C32:N32"/>
    <mergeCell ref="C33:N33"/>
    <mergeCell ref="C36:N36"/>
    <mergeCell ref="A37:N37"/>
    <mergeCell ref="C25:N25"/>
    <mergeCell ref="A34:B36"/>
    <mergeCell ref="C28:N28"/>
    <mergeCell ref="A29:B33"/>
    <mergeCell ref="H17:N17"/>
    <mergeCell ref="H18:N18"/>
    <mergeCell ref="C19:G21"/>
    <mergeCell ref="H19:N19"/>
    <mergeCell ref="H20:N20"/>
    <mergeCell ref="H21:N21"/>
    <mergeCell ref="C14:N14"/>
    <mergeCell ref="C15:G16"/>
    <mergeCell ref="H15:N15"/>
    <mergeCell ref="H16:N16"/>
    <mergeCell ref="A3:N4"/>
    <mergeCell ref="A5:B28"/>
    <mergeCell ref="C5:N5"/>
    <mergeCell ref="C6:N6"/>
    <mergeCell ref="C7:N7"/>
    <mergeCell ref="C17:G18"/>
    <mergeCell ref="C8:N8"/>
    <mergeCell ref="C9:N9"/>
    <mergeCell ref="C10:N10"/>
    <mergeCell ref="C11:N11"/>
    <mergeCell ref="C12:N12"/>
    <mergeCell ref="C13:N13"/>
    <mergeCell ref="Q50:R50"/>
    <mergeCell ref="L51:P51"/>
    <mergeCell ref="L50:P50"/>
    <mergeCell ref="H51:K51"/>
    <mergeCell ref="H50:K50"/>
    <mergeCell ref="D50:G51"/>
    <mergeCell ref="Q51:R51"/>
  </mergeCells>
  <conditionalFormatting sqref="S5:S37">
    <cfRule type="cellIs" priority="2"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5">
      <selection activeCell="O5" sqref="O5"/>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157</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162</v>
      </c>
    </row>
    <row r="5" spans="1:19" ht="13.5">
      <c r="A5" s="308" t="s">
        <v>3</v>
      </c>
      <c r="B5" s="309"/>
      <c r="C5" s="314" t="s">
        <v>4</v>
      </c>
      <c r="D5" s="315"/>
      <c r="E5" s="315"/>
      <c r="F5" s="315"/>
      <c r="G5" s="315"/>
      <c r="H5" s="315"/>
      <c r="I5" s="315"/>
      <c r="J5" s="315"/>
      <c r="K5" s="315"/>
      <c r="L5" s="315"/>
      <c r="M5" s="315"/>
      <c r="N5" s="315"/>
      <c r="O5" s="189"/>
      <c r="P5" s="11" t="s">
        <v>127</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127</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127</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127</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127</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127</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127</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127</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132</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132</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132</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132</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19">
        <v>0.531</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83</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ht="18.75" customHeight="1">
      <c r="R53" s="229"/>
    </row>
    <row r="54" ht="18.75" customHeight="1">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32:N32"/>
    <mergeCell ref="C33:N33"/>
    <mergeCell ref="C22:N22"/>
    <mergeCell ref="C23:N23"/>
    <mergeCell ref="C24:N24"/>
    <mergeCell ref="C25:N25"/>
    <mergeCell ref="C26:N26"/>
    <mergeCell ref="C27:N27"/>
    <mergeCell ref="A34:B36"/>
    <mergeCell ref="C34:N34"/>
    <mergeCell ref="C35:N35"/>
    <mergeCell ref="C36:N36"/>
    <mergeCell ref="A37:N37"/>
    <mergeCell ref="C28:N28"/>
    <mergeCell ref="A29:B33"/>
    <mergeCell ref="C29:N29"/>
    <mergeCell ref="C30:N30"/>
    <mergeCell ref="C31:N31"/>
    <mergeCell ref="C42:F43"/>
    <mergeCell ref="G42:J42"/>
    <mergeCell ref="K42:O42"/>
    <mergeCell ref="P42:Q42"/>
    <mergeCell ref="S42:S43"/>
    <mergeCell ref="G43:J43"/>
    <mergeCell ref="K43:O43"/>
    <mergeCell ref="P43:Q43"/>
    <mergeCell ref="D52:G52"/>
    <mergeCell ref="H52:K52"/>
    <mergeCell ref="L52:P52"/>
    <mergeCell ref="Q52:R52"/>
    <mergeCell ref="C44:F44"/>
    <mergeCell ref="G44:J44"/>
    <mergeCell ref="K44:O44"/>
    <mergeCell ref="P44:Q44"/>
    <mergeCell ref="C50:C51"/>
    <mergeCell ref="D50:G51"/>
    <mergeCell ref="Q51:R51"/>
    <mergeCell ref="Q50:R50"/>
    <mergeCell ref="L51:P51"/>
    <mergeCell ref="L50:P50"/>
    <mergeCell ref="H51:K51"/>
    <mergeCell ref="H50:K50"/>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8">
      <selection activeCell="O5" sqref="O5"/>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158</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163</v>
      </c>
    </row>
    <row r="5" spans="1:19" ht="13.5">
      <c r="A5" s="308" t="s">
        <v>3</v>
      </c>
      <c r="B5" s="309"/>
      <c r="C5" s="314" t="s">
        <v>4</v>
      </c>
      <c r="D5" s="315"/>
      <c r="E5" s="315"/>
      <c r="F5" s="315"/>
      <c r="G5" s="315"/>
      <c r="H5" s="315"/>
      <c r="I5" s="315"/>
      <c r="J5" s="315"/>
      <c r="K5" s="315"/>
      <c r="L5" s="315"/>
      <c r="M5" s="315"/>
      <c r="N5" s="315"/>
      <c r="O5" s="189"/>
      <c r="P5" s="11" t="s">
        <v>127</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127</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127</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127</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127</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127</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127</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127</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132</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132</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132</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132</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0.505</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110</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ht="18.75" customHeight="1">
      <c r="R53" s="229"/>
    </row>
    <row r="54" ht="18.75" customHeight="1">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32:N32"/>
    <mergeCell ref="C33:N33"/>
    <mergeCell ref="C22:N22"/>
    <mergeCell ref="C23:N23"/>
    <mergeCell ref="C24:N24"/>
    <mergeCell ref="C25:N25"/>
    <mergeCell ref="C26:N26"/>
    <mergeCell ref="C27:N27"/>
    <mergeCell ref="A34:B36"/>
    <mergeCell ref="C34:N34"/>
    <mergeCell ref="C35:N35"/>
    <mergeCell ref="C36:N36"/>
    <mergeCell ref="A37:N37"/>
    <mergeCell ref="C28:N28"/>
    <mergeCell ref="A29:B33"/>
    <mergeCell ref="C29:N29"/>
    <mergeCell ref="C30:N30"/>
    <mergeCell ref="C31:N31"/>
    <mergeCell ref="C42:F43"/>
    <mergeCell ref="G42:J42"/>
    <mergeCell ref="K42:O42"/>
    <mergeCell ref="P42:Q42"/>
    <mergeCell ref="S42:S43"/>
    <mergeCell ref="G43:J43"/>
    <mergeCell ref="K43:O43"/>
    <mergeCell ref="P43:Q43"/>
    <mergeCell ref="D52:G52"/>
    <mergeCell ref="H52:K52"/>
    <mergeCell ref="L52:P52"/>
    <mergeCell ref="Q52:R52"/>
    <mergeCell ref="C44:F44"/>
    <mergeCell ref="G44:J44"/>
    <mergeCell ref="K44:O44"/>
    <mergeCell ref="P44:Q44"/>
    <mergeCell ref="C50:C51"/>
    <mergeCell ref="D50:G51"/>
    <mergeCell ref="Q51:R51"/>
    <mergeCell ref="Q50:R50"/>
    <mergeCell ref="L51:P51"/>
    <mergeCell ref="L50:P50"/>
    <mergeCell ref="H51:K51"/>
    <mergeCell ref="H50:K50"/>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8">
      <selection activeCell="O22" sqref="O22"/>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159</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162</v>
      </c>
    </row>
    <row r="5" spans="1:19" ht="13.5">
      <c r="A5" s="308" t="s">
        <v>3</v>
      </c>
      <c r="B5" s="309"/>
      <c r="C5" s="314" t="s">
        <v>4</v>
      </c>
      <c r="D5" s="315"/>
      <c r="E5" s="315"/>
      <c r="F5" s="315"/>
      <c r="G5" s="315"/>
      <c r="H5" s="315"/>
      <c r="I5" s="315"/>
      <c r="J5" s="315"/>
      <c r="K5" s="315"/>
      <c r="L5" s="315"/>
      <c r="M5" s="315"/>
      <c r="N5" s="315"/>
      <c r="O5" s="189"/>
      <c r="P5" s="11" t="s">
        <v>127</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127</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127</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127</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127</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127</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127</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127</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132</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132</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132</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132</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0.5</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119</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spans="17:18" ht="18.75" customHeight="1">
      <c r="Q53" s="44"/>
      <c r="R53" s="229"/>
    </row>
    <row r="54" spans="17:18" ht="18.75" customHeight="1">
      <c r="Q54" s="44"/>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32:N32"/>
    <mergeCell ref="C33:N33"/>
    <mergeCell ref="C22:N22"/>
    <mergeCell ref="C23:N23"/>
    <mergeCell ref="C24:N24"/>
    <mergeCell ref="C25:N25"/>
    <mergeCell ref="C26:N26"/>
    <mergeCell ref="C27:N27"/>
    <mergeCell ref="A34:B36"/>
    <mergeCell ref="C34:N34"/>
    <mergeCell ref="C35:N35"/>
    <mergeCell ref="C36:N36"/>
    <mergeCell ref="A37:N37"/>
    <mergeCell ref="C28:N28"/>
    <mergeCell ref="A29:B33"/>
    <mergeCell ref="C29:N29"/>
    <mergeCell ref="C30:N30"/>
    <mergeCell ref="C31:N31"/>
    <mergeCell ref="C42:F43"/>
    <mergeCell ref="G42:J42"/>
    <mergeCell ref="K42:O42"/>
    <mergeCell ref="P42:Q42"/>
    <mergeCell ref="S42:S43"/>
    <mergeCell ref="G43:J43"/>
    <mergeCell ref="K43:O43"/>
    <mergeCell ref="P43:Q43"/>
    <mergeCell ref="D52:G52"/>
    <mergeCell ref="H52:K52"/>
    <mergeCell ref="L52:P52"/>
    <mergeCell ref="Q52:R52"/>
    <mergeCell ref="C44:F44"/>
    <mergeCell ref="G44:J44"/>
    <mergeCell ref="K44:O44"/>
    <mergeCell ref="P44:Q44"/>
    <mergeCell ref="C50:C51"/>
    <mergeCell ref="D50:G51"/>
    <mergeCell ref="Q51:R51"/>
    <mergeCell ref="Q50:R50"/>
    <mergeCell ref="L51:P51"/>
    <mergeCell ref="L50:P50"/>
    <mergeCell ref="H51:K51"/>
    <mergeCell ref="H50:K50"/>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O32" sqref="O32"/>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164</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161</v>
      </c>
    </row>
    <row r="5" spans="1:19" ht="13.5">
      <c r="A5" s="308" t="s">
        <v>3</v>
      </c>
      <c r="B5" s="309"/>
      <c r="C5" s="314" t="s">
        <v>4</v>
      </c>
      <c r="D5" s="315"/>
      <c r="E5" s="315"/>
      <c r="F5" s="315"/>
      <c r="G5" s="315"/>
      <c r="H5" s="315"/>
      <c r="I5" s="315"/>
      <c r="J5" s="315"/>
      <c r="K5" s="315"/>
      <c r="L5" s="315"/>
      <c r="M5" s="315"/>
      <c r="N5" s="315"/>
      <c r="O5" s="189"/>
      <c r="P5" s="11" t="s">
        <v>122</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122</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122</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122</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122</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122</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122</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122</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125</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125</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125</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125</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0.486</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165</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spans="17:18" ht="18.75" customHeight="1">
      <c r="Q53" s="44"/>
      <c r="R53" s="229"/>
    </row>
    <row r="54" spans="17:18" ht="18.75" customHeight="1">
      <c r="Q54" s="44"/>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O12" sqref="O12"/>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168</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161</v>
      </c>
    </row>
    <row r="5" spans="1:19" ht="13.5">
      <c r="A5" s="308" t="s">
        <v>3</v>
      </c>
      <c r="B5" s="309"/>
      <c r="C5" s="314" t="s">
        <v>4</v>
      </c>
      <c r="D5" s="315"/>
      <c r="E5" s="315"/>
      <c r="F5" s="315"/>
      <c r="G5" s="315"/>
      <c r="H5" s="315"/>
      <c r="I5" s="315"/>
      <c r="J5" s="315"/>
      <c r="K5" s="315"/>
      <c r="L5" s="315"/>
      <c r="M5" s="315"/>
      <c r="N5" s="315"/>
      <c r="O5" s="189"/>
      <c r="P5" s="11" t="s">
        <v>122</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122</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122</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122</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122</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122</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122</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122</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125</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125</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125</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125</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0.475</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165</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spans="17:18" ht="18.75" customHeight="1">
      <c r="Q53" s="44"/>
      <c r="R53" s="229"/>
    </row>
    <row r="54" spans="17:18" ht="18.75" customHeight="1">
      <c r="Q54" s="44"/>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O7" sqref="O7"/>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172</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161</v>
      </c>
    </row>
    <row r="5" spans="1:19" ht="13.5">
      <c r="A5" s="308" t="s">
        <v>3</v>
      </c>
      <c r="B5" s="309"/>
      <c r="C5" s="314" t="s">
        <v>4</v>
      </c>
      <c r="D5" s="315"/>
      <c r="E5" s="315"/>
      <c r="F5" s="315"/>
      <c r="G5" s="315"/>
      <c r="H5" s="315"/>
      <c r="I5" s="315"/>
      <c r="J5" s="315"/>
      <c r="K5" s="315"/>
      <c r="L5" s="315"/>
      <c r="M5" s="315"/>
      <c r="N5" s="315"/>
      <c r="O5" s="189"/>
      <c r="P5" s="11" t="s">
        <v>122</v>
      </c>
      <c r="Q5" s="14">
        <v>2.62</v>
      </c>
      <c r="R5" s="17" t="s">
        <v>133</v>
      </c>
      <c r="S5" s="34">
        <f>O5*Q5</f>
        <v>0</v>
      </c>
    </row>
    <row r="6" spans="1:19" ht="13.5">
      <c r="A6" s="310"/>
      <c r="B6" s="311"/>
      <c r="C6" s="316" t="s">
        <v>5</v>
      </c>
      <c r="D6" s="317"/>
      <c r="E6" s="317"/>
      <c r="F6" s="317"/>
      <c r="G6" s="317"/>
      <c r="H6" s="317"/>
      <c r="I6" s="317"/>
      <c r="J6" s="317"/>
      <c r="K6" s="317"/>
      <c r="L6" s="317"/>
      <c r="M6" s="317"/>
      <c r="N6" s="317"/>
      <c r="O6" s="190"/>
      <c r="P6" s="11" t="s">
        <v>122</v>
      </c>
      <c r="Q6" s="16">
        <v>2.38</v>
      </c>
      <c r="R6" s="17" t="s">
        <v>133</v>
      </c>
      <c r="S6" s="34">
        <f aca="true" t="shared" si="0" ref="S5:S26">O6*Q6</f>
        <v>0</v>
      </c>
    </row>
    <row r="7" spans="1:19" ht="13.5">
      <c r="A7" s="310"/>
      <c r="B7" s="311"/>
      <c r="C7" s="292" t="s">
        <v>29</v>
      </c>
      <c r="D7" s="293"/>
      <c r="E7" s="293"/>
      <c r="F7" s="293"/>
      <c r="G7" s="293"/>
      <c r="H7" s="293"/>
      <c r="I7" s="293"/>
      <c r="J7" s="293"/>
      <c r="K7" s="293"/>
      <c r="L7" s="293"/>
      <c r="M7" s="293"/>
      <c r="N7" s="293"/>
      <c r="O7" s="190"/>
      <c r="P7" s="11" t="s">
        <v>122</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122</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122</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122</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122</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122</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125</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125</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125</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125</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0.468</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173</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spans="17:18" ht="18.75" customHeight="1">
      <c r="Q53" s="44"/>
      <c r="R53" s="229"/>
    </row>
    <row r="54" spans="17:18" ht="18.75" customHeight="1">
      <c r="Q54" s="44"/>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176</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161</v>
      </c>
    </row>
    <row r="5" spans="1:19" ht="13.5">
      <c r="A5" s="308" t="s">
        <v>3</v>
      </c>
      <c r="B5" s="309"/>
      <c r="C5" s="314" t="s">
        <v>4</v>
      </c>
      <c r="D5" s="315"/>
      <c r="E5" s="315"/>
      <c r="F5" s="315"/>
      <c r="G5" s="315"/>
      <c r="H5" s="315"/>
      <c r="I5" s="315"/>
      <c r="J5" s="315"/>
      <c r="K5" s="315"/>
      <c r="L5" s="315"/>
      <c r="M5" s="315"/>
      <c r="N5" s="315"/>
      <c r="O5" s="189"/>
      <c r="P5" s="11" t="s">
        <v>122</v>
      </c>
      <c r="Q5" s="14">
        <v>2.62</v>
      </c>
      <c r="R5" s="17" t="s">
        <v>133</v>
      </c>
      <c r="S5" s="34">
        <f>O5*Q5</f>
        <v>0</v>
      </c>
    </row>
    <row r="6" spans="1:19" ht="13.5">
      <c r="A6" s="310"/>
      <c r="B6" s="311"/>
      <c r="C6" s="316" t="s">
        <v>5</v>
      </c>
      <c r="D6" s="317"/>
      <c r="E6" s="317"/>
      <c r="F6" s="317"/>
      <c r="G6" s="317"/>
      <c r="H6" s="317"/>
      <c r="I6" s="317"/>
      <c r="J6" s="317"/>
      <c r="K6" s="317"/>
      <c r="L6" s="317"/>
      <c r="M6" s="317"/>
      <c r="N6" s="317"/>
      <c r="O6" s="190"/>
      <c r="P6" s="11" t="s">
        <v>122</v>
      </c>
      <c r="Q6" s="16">
        <v>2.38</v>
      </c>
      <c r="R6" s="17" t="s">
        <v>133</v>
      </c>
      <c r="S6" s="34">
        <f aca="true" t="shared" si="0" ref="S5:S26">O6*Q6</f>
        <v>0</v>
      </c>
    </row>
    <row r="7" spans="1:19" ht="13.5">
      <c r="A7" s="310"/>
      <c r="B7" s="311"/>
      <c r="C7" s="292" t="s">
        <v>29</v>
      </c>
      <c r="D7" s="293"/>
      <c r="E7" s="293"/>
      <c r="F7" s="293"/>
      <c r="G7" s="293"/>
      <c r="H7" s="293"/>
      <c r="I7" s="293"/>
      <c r="J7" s="293"/>
      <c r="K7" s="293"/>
      <c r="L7" s="293"/>
      <c r="M7" s="293"/>
      <c r="N7" s="293"/>
      <c r="O7" s="190"/>
      <c r="P7" s="11" t="s">
        <v>122</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122</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122</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122</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122</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122</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125</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125</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125</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125</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0.457</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177</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spans="17:18" ht="18.75" customHeight="1">
      <c r="Q53" s="44"/>
      <c r="R53" s="229"/>
    </row>
    <row r="54" spans="17:18" ht="18.75" customHeight="1">
      <c r="Q54" s="44"/>
      <c r="R54" s="229"/>
    </row>
  </sheetData>
  <sheetProtection password="CC5D" sheet="1" selectLockedCells="1"/>
  <mergeCells count="67">
    <mergeCell ref="D52:G52"/>
    <mergeCell ref="H52:K52"/>
    <mergeCell ref="L52:P52"/>
    <mergeCell ref="Q52:R52"/>
    <mergeCell ref="C50:C51"/>
    <mergeCell ref="D50:G51"/>
    <mergeCell ref="H50:K50"/>
    <mergeCell ref="L50:P50"/>
    <mergeCell ref="Q50:R50"/>
    <mergeCell ref="H51:K51"/>
    <mergeCell ref="L51:P51"/>
    <mergeCell ref="Q51:R51"/>
    <mergeCell ref="P42:Q42"/>
    <mergeCell ref="S42:S43"/>
    <mergeCell ref="G43:J43"/>
    <mergeCell ref="K43:O43"/>
    <mergeCell ref="P43:Q43"/>
    <mergeCell ref="G42:J42"/>
    <mergeCell ref="K42:O42"/>
    <mergeCell ref="C44:F44"/>
    <mergeCell ref="G44:J44"/>
    <mergeCell ref="K44:O44"/>
    <mergeCell ref="P44:Q44"/>
    <mergeCell ref="A34:B36"/>
    <mergeCell ref="C34:N34"/>
    <mergeCell ref="C35:N35"/>
    <mergeCell ref="C36:N36"/>
    <mergeCell ref="A37:N37"/>
    <mergeCell ref="C42:F43"/>
    <mergeCell ref="C28:N28"/>
    <mergeCell ref="A29:B33"/>
    <mergeCell ref="C29:N29"/>
    <mergeCell ref="C30:N30"/>
    <mergeCell ref="C31:N31"/>
    <mergeCell ref="C32:N32"/>
    <mergeCell ref="C33:N33"/>
    <mergeCell ref="C22:N22"/>
    <mergeCell ref="C23:N23"/>
    <mergeCell ref="C24:N24"/>
    <mergeCell ref="C25:N25"/>
    <mergeCell ref="C26:N26"/>
    <mergeCell ref="C27:N27"/>
    <mergeCell ref="C17:G18"/>
    <mergeCell ref="H17:N17"/>
    <mergeCell ref="H18:N18"/>
    <mergeCell ref="C19:G21"/>
    <mergeCell ref="H19:N19"/>
    <mergeCell ref="H20:N20"/>
    <mergeCell ref="H21:N21"/>
    <mergeCell ref="C10:N10"/>
    <mergeCell ref="C11:N11"/>
    <mergeCell ref="C12:N12"/>
    <mergeCell ref="C13:N13"/>
    <mergeCell ref="C14:N14"/>
    <mergeCell ref="C15:G16"/>
    <mergeCell ref="H15:N15"/>
    <mergeCell ref="H16:N16"/>
    <mergeCell ref="A1:S1"/>
    <mergeCell ref="A3:N4"/>
    <mergeCell ref="O3:P3"/>
    <mergeCell ref="Q3:R3"/>
    <mergeCell ref="A5:B28"/>
    <mergeCell ref="C5:N5"/>
    <mergeCell ref="C6:N6"/>
    <mergeCell ref="C7:N7"/>
    <mergeCell ref="C8:N8"/>
    <mergeCell ref="C9:N9"/>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3">
      <selection activeCell="O8" sqref="O8"/>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179</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161</v>
      </c>
    </row>
    <row r="5" spans="1:19" ht="13.5">
      <c r="A5" s="308" t="s">
        <v>3</v>
      </c>
      <c r="B5" s="309"/>
      <c r="C5" s="314" t="s">
        <v>4</v>
      </c>
      <c r="D5" s="315"/>
      <c r="E5" s="315"/>
      <c r="F5" s="315"/>
      <c r="G5" s="315"/>
      <c r="H5" s="315"/>
      <c r="I5" s="315"/>
      <c r="J5" s="315"/>
      <c r="K5" s="315"/>
      <c r="L5" s="315"/>
      <c r="M5" s="315"/>
      <c r="N5" s="315"/>
      <c r="O5" s="189"/>
      <c r="P5" s="11" t="s">
        <v>122</v>
      </c>
      <c r="Q5" s="14">
        <v>2.62</v>
      </c>
      <c r="R5" s="17" t="s">
        <v>133</v>
      </c>
      <c r="S5" s="34">
        <f>O5*Q5</f>
        <v>0</v>
      </c>
    </row>
    <row r="6" spans="1:19" ht="13.5">
      <c r="A6" s="310"/>
      <c r="B6" s="311"/>
      <c r="C6" s="316" t="s">
        <v>5</v>
      </c>
      <c r="D6" s="317"/>
      <c r="E6" s="317"/>
      <c r="F6" s="317"/>
      <c r="G6" s="317"/>
      <c r="H6" s="317"/>
      <c r="I6" s="317"/>
      <c r="J6" s="317"/>
      <c r="K6" s="317"/>
      <c r="L6" s="317"/>
      <c r="M6" s="317"/>
      <c r="N6" s="317"/>
      <c r="O6" s="190"/>
      <c r="P6" s="11" t="s">
        <v>122</v>
      </c>
      <c r="Q6" s="16">
        <v>2.38</v>
      </c>
      <c r="R6" s="17" t="s">
        <v>133</v>
      </c>
      <c r="S6" s="34">
        <f aca="true" t="shared" si="0" ref="S5:S26">O6*Q6</f>
        <v>0</v>
      </c>
    </row>
    <row r="7" spans="1:19" ht="13.5">
      <c r="A7" s="310"/>
      <c r="B7" s="311"/>
      <c r="C7" s="292" t="s">
        <v>29</v>
      </c>
      <c r="D7" s="293"/>
      <c r="E7" s="293"/>
      <c r="F7" s="293"/>
      <c r="G7" s="293"/>
      <c r="H7" s="293"/>
      <c r="I7" s="293"/>
      <c r="J7" s="293"/>
      <c r="K7" s="293"/>
      <c r="L7" s="293"/>
      <c r="M7" s="293"/>
      <c r="N7" s="293"/>
      <c r="O7" s="190"/>
      <c r="P7" s="11" t="s">
        <v>122</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122</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122</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122</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122</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122</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33</v>
      </c>
      <c r="D17" s="319"/>
      <c r="E17" s="319"/>
      <c r="F17" s="319"/>
      <c r="G17" s="320"/>
      <c r="H17" s="300" t="s">
        <v>34</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35</v>
      </c>
      <c r="I18" s="325"/>
      <c r="J18" s="325"/>
      <c r="K18" s="325"/>
      <c r="L18" s="325"/>
      <c r="M18" s="325"/>
      <c r="N18" s="325"/>
      <c r="O18" s="190"/>
      <c r="P18" s="11" t="s">
        <v>124</v>
      </c>
      <c r="Q18" s="16">
        <v>2.22</v>
      </c>
      <c r="R18" s="17" t="s">
        <v>135</v>
      </c>
      <c r="S18" s="34">
        <f t="shared" si="0"/>
        <v>0</v>
      </c>
    </row>
    <row r="19" spans="1:19" ht="13.5">
      <c r="A19" s="310"/>
      <c r="B19" s="311"/>
      <c r="C19" s="294" t="s">
        <v>36</v>
      </c>
      <c r="D19" s="295"/>
      <c r="E19" s="295"/>
      <c r="F19" s="295"/>
      <c r="G19" s="296"/>
      <c r="H19" s="292" t="s">
        <v>37</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38</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39</v>
      </c>
      <c r="I21" s="301"/>
      <c r="J21" s="301"/>
      <c r="K21" s="301"/>
      <c r="L21" s="301"/>
      <c r="M21" s="301"/>
      <c r="N21" s="301"/>
      <c r="O21" s="190"/>
      <c r="P21" s="11" t="s">
        <v>129</v>
      </c>
      <c r="Q21" s="16">
        <v>2.52</v>
      </c>
      <c r="R21" s="21" t="s">
        <v>134</v>
      </c>
      <c r="S21" s="34">
        <f t="shared" si="0"/>
        <v>0</v>
      </c>
    </row>
    <row r="22" spans="1:19" ht="13.5">
      <c r="A22" s="310"/>
      <c r="B22" s="311"/>
      <c r="C22" s="292" t="s">
        <v>40</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41</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42</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43</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44</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125</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125</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125</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125</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92"/>
      <c r="P34" s="10" t="s">
        <v>126</v>
      </c>
      <c r="Q34" s="41">
        <v>0.447</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6">
        <f>G44*K44*P44</f>
        <v>0</v>
      </c>
      <c r="S44" s="200"/>
    </row>
    <row r="46" ht="14.25">
      <c r="A46" s="12" t="s">
        <v>28</v>
      </c>
    </row>
    <row r="47" ht="14.25">
      <c r="B47" s="62" t="s">
        <v>76</v>
      </c>
    </row>
    <row r="48" ht="14.25">
      <c r="C48" t="s">
        <v>180</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74</v>
      </c>
      <c r="D52" s="376"/>
      <c r="E52" s="376"/>
      <c r="F52" s="376"/>
      <c r="G52" s="376"/>
      <c r="H52" s="390"/>
      <c r="I52" s="390"/>
      <c r="J52" s="390"/>
      <c r="K52" s="390"/>
      <c r="L52" s="377"/>
      <c r="M52" s="378"/>
      <c r="N52" s="378"/>
      <c r="O52" s="378"/>
      <c r="P52" s="378"/>
      <c r="Q52" s="422">
        <f>H52*L52</f>
        <v>0</v>
      </c>
      <c r="R52" s="413"/>
    </row>
    <row r="53" spans="17:18" ht="18.75" customHeight="1">
      <c r="Q53" s="44"/>
      <c r="R53" s="229"/>
    </row>
    <row r="54" spans="17:18" ht="18.75" customHeight="1">
      <c r="Q54" s="44"/>
      <c r="R54" s="229"/>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5" tint="0.39998000860214233"/>
  </sheetPr>
  <dimension ref="B1:AV43"/>
  <sheetViews>
    <sheetView tabSelected="1" view="pageBreakPreview" zoomScale="85" zoomScaleSheetLayoutView="85" zoomScalePageLayoutView="0" workbookViewId="0" topLeftCell="A1">
      <pane xSplit="14" ySplit="7" topLeftCell="AI8" activePane="bottomRight" state="frozen"/>
      <selection pane="topLeft" activeCell="P5" sqref="P5"/>
      <selection pane="topRight" activeCell="P5" sqref="P5"/>
      <selection pane="bottomLeft" activeCell="P5" sqref="P5"/>
      <selection pane="bottomRight" activeCell="G2" sqref="G2:N3"/>
    </sheetView>
  </sheetViews>
  <sheetFormatPr defaultColWidth="9.00390625" defaultRowHeight="13.5"/>
  <cols>
    <col min="1" max="1" width="2.125" style="106" customWidth="1"/>
    <col min="2" max="7" width="2.00390625" style="106" customWidth="1"/>
    <col min="8" max="12" width="3.00390625" style="106" customWidth="1"/>
    <col min="13" max="13" width="2.50390625" style="106" customWidth="1"/>
    <col min="14" max="14" width="0.875" style="106" customWidth="1"/>
    <col min="15" max="39" width="11.125" style="106" customWidth="1"/>
    <col min="40" max="40" width="11.00390625" style="106" customWidth="1"/>
    <col min="41" max="44" width="11.125" style="106" customWidth="1"/>
    <col min="45" max="46" width="11.25390625" style="106" customWidth="1"/>
    <col min="47" max="47" width="9.00390625" style="106" customWidth="1"/>
    <col min="48" max="48" width="11.50390625" style="106" customWidth="1"/>
    <col min="49" max="16384" width="9.00390625" style="106" customWidth="1"/>
  </cols>
  <sheetData>
    <row r="1" spans="3:33" ht="22.5" customHeight="1" thickBot="1">
      <c r="C1" s="107"/>
      <c r="D1" s="107"/>
      <c r="E1" s="107"/>
      <c r="F1" s="107"/>
      <c r="G1" s="107"/>
      <c r="H1" s="107"/>
      <c r="I1" s="107"/>
      <c r="J1" s="107"/>
      <c r="K1" s="107"/>
      <c r="L1" s="107"/>
      <c r="M1" s="107"/>
      <c r="N1" s="107"/>
      <c r="O1" s="521" t="s">
        <v>52</v>
      </c>
      <c r="P1" s="521"/>
      <c r="Q1" s="521"/>
      <c r="R1" s="521"/>
      <c r="S1" s="521"/>
      <c r="T1" s="521"/>
      <c r="U1" s="521"/>
      <c r="V1" s="107"/>
      <c r="W1" s="107"/>
      <c r="X1" s="107"/>
      <c r="Y1" s="107"/>
      <c r="Z1" s="107"/>
      <c r="AA1" s="107" t="s">
        <v>107</v>
      </c>
      <c r="AD1" s="107"/>
      <c r="AE1" s="107"/>
      <c r="AF1" s="107"/>
      <c r="AG1" s="107"/>
    </row>
    <row r="2" spans="2:38" ht="10.5" customHeight="1">
      <c r="B2" s="500" t="s">
        <v>53</v>
      </c>
      <c r="C2" s="501"/>
      <c r="D2" s="501"/>
      <c r="E2" s="501"/>
      <c r="F2" s="502"/>
      <c r="G2" s="506"/>
      <c r="H2" s="507"/>
      <c r="I2" s="507"/>
      <c r="J2" s="507"/>
      <c r="K2" s="507"/>
      <c r="L2" s="507"/>
      <c r="M2" s="507"/>
      <c r="N2" s="508"/>
      <c r="O2" s="108"/>
      <c r="P2" s="108"/>
      <c r="Q2" s="108"/>
      <c r="S2" s="108"/>
      <c r="T2" s="108"/>
      <c r="U2" s="108"/>
      <c r="W2" s="108"/>
      <c r="X2" s="108"/>
      <c r="Y2" s="108"/>
      <c r="Z2" s="108"/>
      <c r="AA2" s="108"/>
      <c r="AC2" s="108"/>
      <c r="AD2" s="108"/>
      <c r="AE2" s="108"/>
      <c r="AF2" s="108"/>
      <c r="AG2" s="108"/>
      <c r="AH2" s="108"/>
      <c r="AI2" s="108"/>
      <c r="AJ2" s="108"/>
      <c r="AK2" s="108"/>
      <c r="AL2" s="108"/>
    </row>
    <row r="3" spans="2:38" ht="14.25" thickBot="1">
      <c r="B3" s="503"/>
      <c r="C3" s="504"/>
      <c r="D3" s="504"/>
      <c r="E3" s="504"/>
      <c r="F3" s="505"/>
      <c r="G3" s="509"/>
      <c r="H3" s="510"/>
      <c r="I3" s="510"/>
      <c r="J3" s="510"/>
      <c r="K3" s="510"/>
      <c r="L3" s="510"/>
      <c r="M3" s="510"/>
      <c r="N3" s="511"/>
      <c r="O3" s="109" t="s">
        <v>92</v>
      </c>
      <c r="P3" s="110"/>
      <c r="Q3" s="110"/>
      <c r="T3" s="110"/>
      <c r="U3" s="110"/>
      <c r="X3" s="110"/>
      <c r="Y3" s="109"/>
      <c r="Z3" s="110"/>
      <c r="AA3" s="276" t="s">
        <v>108</v>
      </c>
      <c r="AE3" s="276"/>
      <c r="AF3" s="276"/>
      <c r="AG3" s="276"/>
      <c r="AH3" s="110"/>
      <c r="AJ3" s="110"/>
      <c r="AL3" s="110"/>
    </row>
    <row r="4" spans="2:38" ht="7.5" customHeight="1" thickBot="1">
      <c r="B4" s="110"/>
      <c r="C4" s="110"/>
      <c r="D4" s="110"/>
      <c r="E4" s="110"/>
      <c r="F4" s="110"/>
      <c r="G4" s="110"/>
      <c r="H4" s="110"/>
      <c r="I4" s="110"/>
      <c r="J4" s="110"/>
      <c r="K4" s="110"/>
      <c r="L4" s="110"/>
      <c r="M4" s="110"/>
      <c r="N4" s="110"/>
      <c r="O4" s="110"/>
      <c r="P4" s="110"/>
      <c r="Q4" s="110"/>
      <c r="S4" s="110"/>
      <c r="T4" s="110"/>
      <c r="U4" s="110"/>
      <c r="W4" s="110"/>
      <c r="X4" s="110"/>
      <c r="Y4" s="110"/>
      <c r="Z4" s="110"/>
      <c r="AA4" s="110"/>
      <c r="AC4" s="110"/>
      <c r="AD4" s="110"/>
      <c r="AE4" s="110"/>
      <c r="AF4" s="110"/>
      <c r="AG4" s="110"/>
      <c r="AH4" s="110"/>
      <c r="AI4" s="110"/>
      <c r="AJ4" s="110"/>
      <c r="AK4" s="110"/>
      <c r="AL4" s="110"/>
    </row>
    <row r="5" spans="2:48" ht="13.5">
      <c r="B5" s="512" t="s">
        <v>0</v>
      </c>
      <c r="C5" s="513"/>
      <c r="D5" s="513"/>
      <c r="E5" s="513"/>
      <c r="F5" s="513"/>
      <c r="G5" s="513"/>
      <c r="H5" s="513"/>
      <c r="I5" s="513"/>
      <c r="J5" s="513"/>
      <c r="K5" s="513"/>
      <c r="L5" s="513"/>
      <c r="M5" s="513"/>
      <c r="N5" s="514"/>
      <c r="O5" s="438" t="s">
        <v>85</v>
      </c>
      <c r="P5" s="429"/>
      <c r="Q5" s="423" t="s">
        <v>86</v>
      </c>
      <c r="R5" s="429"/>
      <c r="S5" s="423" t="s">
        <v>87</v>
      </c>
      <c r="T5" s="429"/>
      <c r="U5" s="423" t="s">
        <v>88</v>
      </c>
      <c r="V5" s="429"/>
      <c r="W5" s="423" t="s">
        <v>89</v>
      </c>
      <c r="X5" s="423"/>
      <c r="Y5" s="438" t="s">
        <v>70</v>
      </c>
      <c r="Z5" s="424"/>
      <c r="AA5" s="438" t="s">
        <v>71</v>
      </c>
      <c r="AB5" s="429"/>
      <c r="AC5" s="423" t="s">
        <v>72</v>
      </c>
      <c r="AD5" s="429"/>
      <c r="AE5" s="423" t="s">
        <v>73</v>
      </c>
      <c r="AF5" s="423"/>
      <c r="AG5" s="438" t="s">
        <v>91</v>
      </c>
      <c r="AH5" s="423"/>
      <c r="AI5" s="438" t="s">
        <v>106</v>
      </c>
      <c r="AJ5" s="429"/>
      <c r="AK5" s="423" t="s">
        <v>120</v>
      </c>
      <c r="AL5" s="429"/>
      <c r="AM5" s="423" t="s">
        <v>166</v>
      </c>
      <c r="AN5" s="429"/>
      <c r="AO5" s="423" t="s">
        <v>169</v>
      </c>
      <c r="AP5" s="429"/>
      <c r="AQ5" s="423" t="s">
        <v>174</v>
      </c>
      <c r="AR5" s="424"/>
      <c r="AS5" s="423" t="s">
        <v>178</v>
      </c>
      <c r="AT5" s="424"/>
      <c r="AU5" s="423" t="s">
        <v>181</v>
      </c>
      <c r="AV5" s="424"/>
    </row>
    <row r="6" spans="2:48" ht="13.5" customHeight="1">
      <c r="B6" s="515"/>
      <c r="C6" s="516"/>
      <c r="D6" s="516"/>
      <c r="E6" s="516"/>
      <c r="F6" s="516"/>
      <c r="G6" s="516"/>
      <c r="H6" s="516"/>
      <c r="I6" s="516"/>
      <c r="J6" s="516"/>
      <c r="K6" s="516"/>
      <c r="L6" s="516"/>
      <c r="M6" s="516"/>
      <c r="N6" s="517"/>
      <c r="O6" s="439" t="s">
        <v>22</v>
      </c>
      <c r="P6" s="111" t="s">
        <v>21</v>
      </c>
      <c r="Q6" s="425" t="s">
        <v>22</v>
      </c>
      <c r="R6" s="111" t="s">
        <v>21</v>
      </c>
      <c r="S6" s="425" t="s">
        <v>22</v>
      </c>
      <c r="T6" s="111" t="s">
        <v>21</v>
      </c>
      <c r="U6" s="425" t="s">
        <v>22</v>
      </c>
      <c r="V6" s="111" t="s">
        <v>21</v>
      </c>
      <c r="W6" s="425" t="s">
        <v>22</v>
      </c>
      <c r="X6" s="111" t="s">
        <v>21</v>
      </c>
      <c r="Y6" s="425" t="s">
        <v>22</v>
      </c>
      <c r="Z6" s="112" t="s">
        <v>21</v>
      </c>
      <c r="AA6" s="439" t="s">
        <v>22</v>
      </c>
      <c r="AB6" s="111" t="s">
        <v>21</v>
      </c>
      <c r="AC6" s="425" t="s">
        <v>22</v>
      </c>
      <c r="AD6" s="111" t="s">
        <v>21</v>
      </c>
      <c r="AE6" s="425" t="s">
        <v>22</v>
      </c>
      <c r="AF6" s="113" t="s">
        <v>21</v>
      </c>
      <c r="AG6" s="439" t="s">
        <v>22</v>
      </c>
      <c r="AH6" s="111" t="s">
        <v>21</v>
      </c>
      <c r="AI6" s="425" t="s">
        <v>22</v>
      </c>
      <c r="AJ6" s="111" t="s">
        <v>21</v>
      </c>
      <c r="AK6" s="425" t="s">
        <v>22</v>
      </c>
      <c r="AL6" s="111" t="s">
        <v>21</v>
      </c>
      <c r="AM6" s="425" t="s">
        <v>22</v>
      </c>
      <c r="AN6" s="111" t="s">
        <v>21</v>
      </c>
      <c r="AO6" s="425" t="s">
        <v>22</v>
      </c>
      <c r="AP6" s="291" t="s">
        <v>170</v>
      </c>
      <c r="AQ6" s="425" t="s">
        <v>22</v>
      </c>
      <c r="AR6" s="290" t="s">
        <v>170</v>
      </c>
      <c r="AS6" s="425" t="s">
        <v>22</v>
      </c>
      <c r="AT6" s="290" t="s">
        <v>170</v>
      </c>
      <c r="AU6" s="425" t="s">
        <v>22</v>
      </c>
      <c r="AV6" s="290" t="s">
        <v>170</v>
      </c>
    </row>
    <row r="7" spans="2:48" ht="13.5">
      <c r="B7" s="518"/>
      <c r="C7" s="519"/>
      <c r="D7" s="519"/>
      <c r="E7" s="519"/>
      <c r="F7" s="519"/>
      <c r="G7" s="519"/>
      <c r="H7" s="519"/>
      <c r="I7" s="519"/>
      <c r="J7" s="519"/>
      <c r="K7" s="519"/>
      <c r="L7" s="519"/>
      <c r="M7" s="519"/>
      <c r="N7" s="520"/>
      <c r="O7" s="440"/>
      <c r="P7" s="253" t="s">
        <v>143</v>
      </c>
      <c r="Q7" s="445"/>
      <c r="R7" s="253" t="s">
        <v>143</v>
      </c>
      <c r="S7" s="426"/>
      <c r="T7" s="253" t="s">
        <v>143</v>
      </c>
      <c r="U7" s="445"/>
      <c r="V7" s="253" t="s">
        <v>143</v>
      </c>
      <c r="W7" s="426"/>
      <c r="X7" s="253" t="s">
        <v>143</v>
      </c>
      <c r="Y7" s="426"/>
      <c r="Z7" s="269" t="s">
        <v>143</v>
      </c>
      <c r="AA7" s="440"/>
      <c r="AB7" s="253" t="s">
        <v>143</v>
      </c>
      <c r="AC7" s="426"/>
      <c r="AD7" s="253" t="s">
        <v>143</v>
      </c>
      <c r="AE7" s="426"/>
      <c r="AF7" s="271" t="s">
        <v>143</v>
      </c>
      <c r="AG7" s="440"/>
      <c r="AH7" s="253" t="s">
        <v>143</v>
      </c>
      <c r="AI7" s="426"/>
      <c r="AJ7" s="253" t="s">
        <v>143</v>
      </c>
      <c r="AK7" s="426"/>
      <c r="AL7" s="253" t="s">
        <v>143</v>
      </c>
      <c r="AM7" s="426"/>
      <c r="AN7" s="253" t="s">
        <v>143</v>
      </c>
      <c r="AO7" s="426"/>
      <c r="AP7" s="253" t="s">
        <v>143</v>
      </c>
      <c r="AQ7" s="426"/>
      <c r="AR7" s="269" t="s">
        <v>143</v>
      </c>
      <c r="AS7" s="426"/>
      <c r="AT7" s="269" t="s">
        <v>143</v>
      </c>
      <c r="AU7" s="426"/>
      <c r="AV7" s="269" t="s">
        <v>143</v>
      </c>
    </row>
    <row r="8" spans="2:48" ht="13.5" customHeight="1">
      <c r="B8" s="272" t="s">
        <v>3</v>
      </c>
      <c r="C8" s="273"/>
      <c r="D8" s="472" t="s">
        <v>4</v>
      </c>
      <c r="E8" s="473"/>
      <c r="F8" s="473"/>
      <c r="G8" s="473"/>
      <c r="H8" s="473"/>
      <c r="I8" s="473"/>
      <c r="J8" s="473"/>
      <c r="K8" s="473"/>
      <c r="L8" s="473"/>
      <c r="M8" s="473"/>
      <c r="N8" s="474"/>
      <c r="O8" s="115">
        <f>'H17'!O6</f>
        <v>0</v>
      </c>
      <c r="P8" s="63">
        <f>'H17'!S6</f>
        <v>0</v>
      </c>
      <c r="Q8" s="79">
        <f>'H18'!O6</f>
        <v>0</v>
      </c>
      <c r="R8" s="63">
        <f>'H18'!S6</f>
        <v>0</v>
      </c>
      <c r="S8" s="79">
        <f>'H19'!O6</f>
        <v>0</v>
      </c>
      <c r="T8" s="63">
        <f>'H19'!S6</f>
        <v>0</v>
      </c>
      <c r="U8" s="79">
        <f>'H20'!O6</f>
        <v>0</v>
      </c>
      <c r="V8" s="63">
        <f>'H20'!S6</f>
        <v>0</v>
      </c>
      <c r="W8" s="79">
        <f>'H21'!O6</f>
        <v>0</v>
      </c>
      <c r="X8" s="93">
        <f>'H21'!S6</f>
        <v>0</v>
      </c>
      <c r="Y8" s="115">
        <f>'H22'!O6</f>
        <v>0</v>
      </c>
      <c r="Z8" s="54">
        <f>'H22'!S6</f>
        <v>0</v>
      </c>
      <c r="AA8" s="115">
        <f>'H23'!O6</f>
        <v>0</v>
      </c>
      <c r="AB8" s="63">
        <f>'H23'!S6</f>
        <v>0</v>
      </c>
      <c r="AC8" s="79">
        <f>'H24'!O5</f>
        <v>0</v>
      </c>
      <c r="AD8" s="63">
        <f>'H24'!S5</f>
        <v>0</v>
      </c>
      <c r="AE8" s="79">
        <f>'H25'!O5</f>
        <v>0</v>
      </c>
      <c r="AF8" s="93">
        <f>'H25'!S5</f>
        <v>0</v>
      </c>
      <c r="AG8" s="115">
        <f>'H26'!O5</f>
        <v>0</v>
      </c>
      <c r="AH8" s="93">
        <f>'H26'!S5</f>
        <v>0</v>
      </c>
      <c r="AI8" s="115">
        <f>'H27'!O5</f>
        <v>0</v>
      </c>
      <c r="AJ8" s="210">
        <f>'H27'!S5</f>
        <v>0</v>
      </c>
      <c r="AK8" s="115">
        <f>'H28'!O5</f>
        <v>0</v>
      </c>
      <c r="AL8" s="63">
        <f>'H28'!S5</f>
        <v>0</v>
      </c>
      <c r="AM8" s="79">
        <f>'H29'!O5</f>
        <v>0</v>
      </c>
      <c r="AN8" s="63">
        <f>'H29'!S5</f>
        <v>0</v>
      </c>
      <c r="AO8" s="79">
        <f>'H30'!O5</f>
        <v>0</v>
      </c>
      <c r="AP8" s="63">
        <f>'H30'!S5</f>
        <v>0</v>
      </c>
      <c r="AQ8" s="79">
        <f>'R1'!O5</f>
        <v>0</v>
      </c>
      <c r="AR8" s="54">
        <f>'R1'!S5</f>
        <v>0</v>
      </c>
      <c r="AS8" s="79">
        <f>'R2'!O5</f>
        <v>0</v>
      </c>
      <c r="AT8" s="54">
        <f>'R2'!S5</f>
        <v>0</v>
      </c>
      <c r="AU8" s="79">
        <f>'R3'!O5</f>
        <v>0</v>
      </c>
      <c r="AV8" s="54">
        <f>'R3'!S5</f>
        <v>0</v>
      </c>
    </row>
    <row r="9" spans="2:48" ht="13.5">
      <c r="B9" s="274"/>
      <c r="C9" s="273"/>
      <c r="D9" s="475" t="s">
        <v>5</v>
      </c>
      <c r="E9" s="476"/>
      <c r="F9" s="476"/>
      <c r="G9" s="476"/>
      <c r="H9" s="476"/>
      <c r="I9" s="476"/>
      <c r="J9" s="476"/>
      <c r="K9" s="476"/>
      <c r="L9" s="476"/>
      <c r="M9" s="476"/>
      <c r="N9" s="477"/>
      <c r="O9" s="115">
        <f>'H17'!O7</f>
        <v>0</v>
      </c>
      <c r="P9" s="63">
        <f>'H17'!S7</f>
        <v>0</v>
      </c>
      <c r="Q9" s="79">
        <f>'H18'!O7</f>
        <v>0</v>
      </c>
      <c r="R9" s="63">
        <f>'H18'!S7</f>
        <v>0</v>
      </c>
      <c r="S9" s="79">
        <f>'H19'!O7</f>
        <v>0</v>
      </c>
      <c r="T9" s="63">
        <f>'H19'!S7</f>
        <v>0</v>
      </c>
      <c r="U9" s="79">
        <f>'H20'!O7</f>
        <v>0</v>
      </c>
      <c r="V9" s="63">
        <f>'H20'!S7</f>
        <v>0</v>
      </c>
      <c r="W9" s="79">
        <f>'H21'!O7</f>
        <v>0</v>
      </c>
      <c r="X9" s="93">
        <f>'H21'!S7</f>
        <v>0</v>
      </c>
      <c r="Y9" s="123">
        <f>'H22'!O7</f>
        <v>0</v>
      </c>
      <c r="Z9" s="224">
        <f>'H22'!S7</f>
        <v>0</v>
      </c>
      <c r="AA9" s="123">
        <f>'H23'!O7</f>
        <v>0</v>
      </c>
      <c r="AB9" s="64">
        <f>'H23'!S7</f>
        <v>0</v>
      </c>
      <c r="AC9" s="80">
        <f>'H24'!O6</f>
        <v>0</v>
      </c>
      <c r="AD9" s="64">
        <f>'H24'!S6</f>
        <v>0</v>
      </c>
      <c r="AE9" s="79">
        <f>'H25'!O6</f>
        <v>0</v>
      </c>
      <c r="AF9" s="93">
        <f>'H25'!S6</f>
        <v>0</v>
      </c>
      <c r="AG9" s="115">
        <f>'H26'!O6</f>
        <v>0</v>
      </c>
      <c r="AH9" s="93">
        <f>'H26'!S6</f>
        <v>0</v>
      </c>
      <c r="AI9" s="115">
        <f>'H27'!O6</f>
        <v>0</v>
      </c>
      <c r="AJ9" s="93">
        <f>'H27'!S6</f>
        <v>0</v>
      </c>
      <c r="AK9" s="115">
        <f>'H28'!O6</f>
        <v>0</v>
      </c>
      <c r="AL9" s="63">
        <f>'H28'!S6</f>
        <v>0</v>
      </c>
      <c r="AM9" s="79">
        <f>'H29'!O6</f>
        <v>0</v>
      </c>
      <c r="AN9" s="63">
        <f>'H29'!S6</f>
        <v>0</v>
      </c>
      <c r="AO9" s="79">
        <f>'H30'!O6</f>
        <v>0</v>
      </c>
      <c r="AP9" s="63">
        <f>'H30'!S6</f>
        <v>0</v>
      </c>
      <c r="AQ9" s="79">
        <f>'R1'!O6</f>
        <v>0</v>
      </c>
      <c r="AR9" s="54">
        <f>'R1'!S6</f>
        <v>0</v>
      </c>
      <c r="AS9" s="79">
        <f>'R2'!O6</f>
        <v>0</v>
      </c>
      <c r="AT9" s="54">
        <f>'R2'!S6</f>
        <v>0</v>
      </c>
      <c r="AU9" s="79">
        <f>'R3'!O6</f>
        <v>0</v>
      </c>
      <c r="AV9" s="54">
        <f>'R3'!S6</f>
        <v>0</v>
      </c>
    </row>
    <row r="10" spans="2:48" ht="13.5">
      <c r="B10" s="274"/>
      <c r="C10" s="273"/>
      <c r="D10" s="442" t="s">
        <v>29</v>
      </c>
      <c r="E10" s="443"/>
      <c r="F10" s="443"/>
      <c r="G10" s="443"/>
      <c r="H10" s="443"/>
      <c r="I10" s="443"/>
      <c r="J10" s="443"/>
      <c r="K10" s="443"/>
      <c r="L10" s="443"/>
      <c r="M10" s="443"/>
      <c r="N10" s="444"/>
      <c r="O10" s="115">
        <f>'H17'!O8</f>
        <v>0</v>
      </c>
      <c r="P10" s="63">
        <f>'H17'!S8</f>
        <v>0</v>
      </c>
      <c r="Q10" s="79">
        <f>'H18'!O8</f>
        <v>0</v>
      </c>
      <c r="R10" s="63">
        <f>'H18'!S8</f>
        <v>0</v>
      </c>
      <c r="S10" s="79">
        <f>'H19'!O8</f>
        <v>0</v>
      </c>
      <c r="T10" s="63">
        <f>'H19'!S8</f>
        <v>0</v>
      </c>
      <c r="U10" s="79">
        <f>'H20'!O8</f>
        <v>0</v>
      </c>
      <c r="V10" s="63">
        <f>'H20'!S8</f>
        <v>0</v>
      </c>
      <c r="W10" s="79">
        <f>'H21'!O8</f>
        <v>0</v>
      </c>
      <c r="X10" s="93">
        <f>'H21'!S8</f>
        <v>0</v>
      </c>
      <c r="Y10" s="124">
        <f>'H22'!O8</f>
        <v>0</v>
      </c>
      <c r="Z10" s="225">
        <f>'H22'!S8</f>
        <v>0</v>
      </c>
      <c r="AA10" s="124">
        <f>'H23'!O8</f>
        <v>0</v>
      </c>
      <c r="AB10" s="64">
        <f>'H23'!S8</f>
        <v>0</v>
      </c>
      <c r="AC10" s="80">
        <f>'H24'!O7</f>
        <v>0</v>
      </c>
      <c r="AD10" s="64">
        <f>'H24'!S7</f>
        <v>0</v>
      </c>
      <c r="AE10" s="79">
        <f>'H25'!O7</f>
        <v>0</v>
      </c>
      <c r="AF10" s="93">
        <f>'H25'!S7</f>
        <v>0</v>
      </c>
      <c r="AG10" s="115">
        <f>'H26'!O7</f>
        <v>0</v>
      </c>
      <c r="AH10" s="93">
        <f>'H26'!S7</f>
        <v>0</v>
      </c>
      <c r="AI10" s="115">
        <f>'H27'!O7</f>
        <v>0</v>
      </c>
      <c r="AJ10" s="93">
        <f>'H27'!S7</f>
        <v>0</v>
      </c>
      <c r="AK10" s="115">
        <f>'H28'!O7</f>
        <v>0</v>
      </c>
      <c r="AL10" s="63">
        <f>'H28'!S7</f>
        <v>0</v>
      </c>
      <c r="AM10" s="79">
        <f>'H29'!O7</f>
        <v>0</v>
      </c>
      <c r="AN10" s="63">
        <f>'H29'!S7</f>
        <v>0</v>
      </c>
      <c r="AO10" s="79">
        <f>'H30'!O7</f>
        <v>0</v>
      </c>
      <c r="AP10" s="63">
        <f>'H30'!S7</f>
        <v>0</v>
      </c>
      <c r="AQ10" s="79">
        <f>'R1'!O7</f>
        <v>0</v>
      </c>
      <c r="AR10" s="54">
        <f>'R1'!S7</f>
        <v>0</v>
      </c>
      <c r="AS10" s="79">
        <f>'R2'!O7</f>
        <v>0</v>
      </c>
      <c r="AT10" s="54">
        <f>'R2'!S7</f>
        <v>0</v>
      </c>
      <c r="AU10" s="79">
        <f>'R3'!O7</f>
        <v>0</v>
      </c>
      <c r="AV10" s="54">
        <f>'R3'!S7</f>
        <v>0</v>
      </c>
    </row>
    <row r="11" spans="2:48" ht="13.5">
      <c r="B11" s="274"/>
      <c r="C11" s="273"/>
      <c r="D11" s="442" t="s">
        <v>30</v>
      </c>
      <c r="E11" s="443"/>
      <c r="F11" s="443"/>
      <c r="G11" s="443"/>
      <c r="H11" s="443"/>
      <c r="I11" s="443"/>
      <c r="J11" s="443"/>
      <c r="K11" s="443"/>
      <c r="L11" s="443"/>
      <c r="M11" s="443"/>
      <c r="N11" s="444"/>
      <c r="O11" s="115">
        <f>'H17'!O9</f>
        <v>0</v>
      </c>
      <c r="P11" s="63">
        <f>'H17'!S9</f>
        <v>0</v>
      </c>
      <c r="Q11" s="79">
        <f>'H18'!O9</f>
        <v>0</v>
      </c>
      <c r="R11" s="63">
        <f>'H18'!S9</f>
        <v>0</v>
      </c>
      <c r="S11" s="79">
        <f>'H19'!O9</f>
        <v>0</v>
      </c>
      <c r="T11" s="63">
        <f>'H19'!S9</f>
        <v>0</v>
      </c>
      <c r="U11" s="79">
        <f>'H20'!O9</f>
        <v>0</v>
      </c>
      <c r="V11" s="63">
        <f>'H20'!S9</f>
        <v>0</v>
      </c>
      <c r="W11" s="79">
        <f>'H21'!O9</f>
        <v>0</v>
      </c>
      <c r="X11" s="93">
        <f>'H21'!S9</f>
        <v>0</v>
      </c>
      <c r="Y11" s="124">
        <f>'H22'!O9</f>
        <v>0</v>
      </c>
      <c r="Z11" s="225">
        <f>'H22'!S9</f>
        <v>0</v>
      </c>
      <c r="AA11" s="124">
        <f>'H23'!O9</f>
        <v>0</v>
      </c>
      <c r="AB11" s="64">
        <f>'H23'!S9</f>
        <v>0</v>
      </c>
      <c r="AC11" s="80">
        <f>'H24'!O8</f>
        <v>0</v>
      </c>
      <c r="AD11" s="64">
        <f>'H24'!S8</f>
        <v>0</v>
      </c>
      <c r="AE11" s="79">
        <f>'H25'!O8</f>
        <v>0</v>
      </c>
      <c r="AF11" s="93">
        <f>'H25'!S8</f>
        <v>0</v>
      </c>
      <c r="AG11" s="115">
        <f>'H26'!O8</f>
        <v>0</v>
      </c>
      <c r="AH11" s="93">
        <f>'H26'!S8</f>
        <v>0</v>
      </c>
      <c r="AI11" s="115">
        <f>'H27'!O8</f>
        <v>0</v>
      </c>
      <c r="AJ11" s="93">
        <f>'H27'!S8</f>
        <v>0</v>
      </c>
      <c r="AK11" s="115">
        <f>'H28'!O8</f>
        <v>0</v>
      </c>
      <c r="AL11" s="63">
        <f>'H28'!S8</f>
        <v>0</v>
      </c>
      <c r="AM11" s="79">
        <f>'H29'!O8</f>
        <v>0</v>
      </c>
      <c r="AN11" s="63">
        <f>'H29'!S8</f>
        <v>0</v>
      </c>
      <c r="AO11" s="79">
        <f>'H30'!O8</f>
        <v>0</v>
      </c>
      <c r="AP11" s="63">
        <f>'H30'!S8</f>
        <v>0</v>
      </c>
      <c r="AQ11" s="79">
        <f>'R1'!O8</f>
        <v>0</v>
      </c>
      <c r="AR11" s="54">
        <f>'R1'!S8</f>
        <v>0</v>
      </c>
      <c r="AS11" s="79">
        <f>'R2'!O8</f>
        <v>0</v>
      </c>
      <c r="AT11" s="54">
        <f>'R2'!S8</f>
        <v>0</v>
      </c>
      <c r="AU11" s="79">
        <f>'R3'!O8</f>
        <v>0</v>
      </c>
      <c r="AV11" s="54">
        <f>'R3'!S8</f>
        <v>0</v>
      </c>
    </row>
    <row r="12" spans="2:48" ht="13.5">
      <c r="B12" s="274"/>
      <c r="C12" s="273"/>
      <c r="D12" s="442" t="s">
        <v>6</v>
      </c>
      <c r="E12" s="443"/>
      <c r="F12" s="443"/>
      <c r="G12" s="443"/>
      <c r="H12" s="443"/>
      <c r="I12" s="443"/>
      <c r="J12" s="443"/>
      <c r="K12" s="443"/>
      <c r="L12" s="443"/>
      <c r="M12" s="443"/>
      <c r="N12" s="444"/>
      <c r="O12" s="115">
        <f>'H17'!O10</f>
        <v>0</v>
      </c>
      <c r="P12" s="63">
        <f>'H17'!S10</f>
        <v>0</v>
      </c>
      <c r="Q12" s="79">
        <f>'H18'!O10</f>
        <v>0</v>
      </c>
      <c r="R12" s="63">
        <f>'H18'!S10</f>
        <v>0</v>
      </c>
      <c r="S12" s="79">
        <f>'H19'!O10</f>
        <v>0</v>
      </c>
      <c r="T12" s="63">
        <f>'H19'!S10</f>
        <v>0</v>
      </c>
      <c r="U12" s="79">
        <f>'H20'!O10</f>
        <v>0</v>
      </c>
      <c r="V12" s="63">
        <f>'H20'!S10</f>
        <v>0</v>
      </c>
      <c r="W12" s="79">
        <f>'H21'!O10</f>
        <v>0</v>
      </c>
      <c r="X12" s="93">
        <f>'H21'!S10</f>
        <v>0</v>
      </c>
      <c r="Y12" s="124">
        <f>'H22'!O10</f>
        <v>0</v>
      </c>
      <c r="Z12" s="225">
        <f>'H22'!S10</f>
        <v>0</v>
      </c>
      <c r="AA12" s="124">
        <f>'H23'!O10</f>
        <v>0</v>
      </c>
      <c r="AB12" s="64">
        <f>'H23'!S10</f>
        <v>0</v>
      </c>
      <c r="AC12" s="80">
        <f>'H24'!O9</f>
        <v>0</v>
      </c>
      <c r="AD12" s="64">
        <f>'H24'!S9</f>
        <v>0</v>
      </c>
      <c r="AE12" s="79">
        <f>'H25'!O9</f>
        <v>0</v>
      </c>
      <c r="AF12" s="93">
        <f>'H25'!S9</f>
        <v>0</v>
      </c>
      <c r="AG12" s="115">
        <f>'H26'!O9</f>
        <v>0</v>
      </c>
      <c r="AH12" s="93">
        <f>'H26'!S9</f>
        <v>0</v>
      </c>
      <c r="AI12" s="115">
        <f>'H27'!O9</f>
        <v>0</v>
      </c>
      <c r="AJ12" s="93">
        <f>'H27'!S9</f>
        <v>0</v>
      </c>
      <c r="AK12" s="115">
        <f>'H28'!O9</f>
        <v>0</v>
      </c>
      <c r="AL12" s="63">
        <f>'H28'!S9</f>
        <v>0</v>
      </c>
      <c r="AM12" s="79">
        <f>'H29'!O9</f>
        <v>0</v>
      </c>
      <c r="AN12" s="63">
        <f>'H29'!S9</f>
        <v>0</v>
      </c>
      <c r="AO12" s="79">
        <f>'H30'!O9</f>
        <v>0</v>
      </c>
      <c r="AP12" s="63">
        <f>'H30'!S9</f>
        <v>0</v>
      </c>
      <c r="AQ12" s="79">
        <f>'R1'!O9</f>
        <v>0</v>
      </c>
      <c r="AR12" s="54">
        <f>'R1'!S9</f>
        <v>0</v>
      </c>
      <c r="AS12" s="79">
        <f>'R2'!O9</f>
        <v>0</v>
      </c>
      <c r="AT12" s="54">
        <f>'R2'!S9</f>
        <v>0</v>
      </c>
      <c r="AU12" s="79">
        <f>'R3'!O9</f>
        <v>0</v>
      </c>
      <c r="AV12" s="54">
        <f>'R3'!S9</f>
        <v>0</v>
      </c>
    </row>
    <row r="13" spans="2:48" ht="13.5">
      <c r="B13" s="274"/>
      <c r="C13" s="273"/>
      <c r="D13" s="442" t="s">
        <v>7</v>
      </c>
      <c r="E13" s="443"/>
      <c r="F13" s="443"/>
      <c r="G13" s="443"/>
      <c r="H13" s="443"/>
      <c r="I13" s="443"/>
      <c r="J13" s="443"/>
      <c r="K13" s="443"/>
      <c r="L13" s="443"/>
      <c r="M13" s="443"/>
      <c r="N13" s="444"/>
      <c r="O13" s="115">
        <f>'H17'!O11</f>
        <v>0</v>
      </c>
      <c r="P13" s="63">
        <f>'H17'!S11</f>
        <v>0</v>
      </c>
      <c r="Q13" s="79">
        <f>'H18'!O11</f>
        <v>0</v>
      </c>
      <c r="R13" s="63">
        <f>'H18'!S11</f>
        <v>0</v>
      </c>
      <c r="S13" s="79">
        <f>'H19'!O11</f>
        <v>0</v>
      </c>
      <c r="T13" s="63">
        <f>'H19'!S11</f>
        <v>0</v>
      </c>
      <c r="U13" s="79">
        <f>'H20'!O11</f>
        <v>0</v>
      </c>
      <c r="V13" s="63">
        <f>'H20'!S11</f>
        <v>0</v>
      </c>
      <c r="W13" s="79">
        <f>'H21'!O11</f>
        <v>0</v>
      </c>
      <c r="X13" s="93">
        <f>'H21'!S11</f>
        <v>0</v>
      </c>
      <c r="Y13" s="124">
        <f>'H22'!O11</f>
        <v>0</v>
      </c>
      <c r="Z13" s="225">
        <f>'H22'!S11</f>
        <v>0</v>
      </c>
      <c r="AA13" s="124">
        <f>'H23'!O11</f>
        <v>0</v>
      </c>
      <c r="AB13" s="64">
        <f>'H23'!S11</f>
        <v>0</v>
      </c>
      <c r="AC13" s="80">
        <f>'H24'!O10</f>
        <v>0</v>
      </c>
      <c r="AD13" s="64">
        <f>'H24'!S10</f>
        <v>0</v>
      </c>
      <c r="AE13" s="79">
        <f>'H25'!O10</f>
        <v>0</v>
      </c>
      <c r="AF13" s="93">
        <f>'H25'!S10</f>
        <v>0</v>
      </c>
      <c r="AG13" s="115">
        <f>'H26'!O10</f>
        <v>0</v>
      </c>
      <c r="AH13" s="93">
        <f>'H26'!S10</f>
        <v>0</v>
      </c>
      <c r="AI13" s="115">
        <f>'H27'!O10</f>
        <v>0</v>
      </c>
      <c r="AJ13" s="93">
        <f>'H27'!S10</f>
        <v>0</v>
      </c>
      <c r="AK13" s="115">
        <f>'H28'!O10</f>
        <v>0</v>
      </c>
      <c r="AL13" s="63">
        <f>'H28'!S10</f>
        <v>0</v>
      </c>
      <c r="AM13" s="79">
        <f>'H29'!O10</f>
        <v>0</v>
      </c>
      <c r="AN13" s="63">
        <f>'H29'!S10</f>
        <v>0</v>
      </c>
      <c r="AO13" s="79">
        <f>'H30'!O10</f>
        <v>0</v>
      </c>
      <c r="AP13" s="63">
        <f>'H30'!S10</f>
        <v>0</v>
      </c>
      <c r="AQ13" s="79">
        <f>'R1'!O10</f>
        <v>0</v>
      </c>
      <c r="AR13" s="54">
        <f>'R1'!S10</f>
        <v>0</v>
      </c>
      <c r="AS13" s="79">
        <f>'R2'!O10</f>
        <v>0</v>
      </c>
      <c r="AT13" s="54">
        <f>'R2'!S10</f>
        <v>0</v>
      </c>
      <c r="AU13" s="79">
        <f>'R3'!O10</f>
        <v>0</v>
      </c>
      <c r="AV13" s="54">
        <f>'R3'!S10</f>
        <v>0</v>
      </c>
    </row>
    <row r="14" spans="2:48" ht="13.5">
      <c r="B14" s="274"/>
      <c r="C14" s="273"/>
      <c r="D14" s="442" t="s">
        <v>8</v>
      </c>
      <c r="E14" s="443"/>
      <c r="F14" s="443"/>
      <c r="G14" s="443"/>
      <c r="H14" s="443"/>
      <c r="I14" s="443"/>
      <c r="J14" s="443"/>
      <c r="K14" s="443"/>
      <c r="L14" s="443"/>
      <c r="M14" s="443"/>
      <c r="N14" s="444"/>
      <c r="O14" s="115">
        <f>'H17'!O12</f>
        <v>0</v>
      </c>
      <c r="P14" s="63">
        <f>'H17'!S12</f>
        <v>0</v>
      </c>
      <c r="Q14" s="79">
        <f>'H18'!O12</f>
        <v>0</v>
      </c>
      <c r="R14" s="63">
        <f>'H18'!S12</f>
        <v>0</v>
      </c>
      <c r="S14" s="79">
        <f>'H19'!O12</f>
        <v>0</v>
      </c>
      <c r="T14" s="63">
        <f>'H19'!S12</f>
        <v>0</v>
      </c>
      <c r="U14" s="79">
        <f>'H20'!O12</f>
        <v>0</v>
      </c>
      <c r="V14" s="63">
        <f>'H20'!S12</f>
        <v>0</v>
      </c>
      <c r="W14" s="79">
        <f>'H21'!O12</f>
        <v>0</v>
      </c>
      <c r="X14" s="93">
        <f>'H21'!S12</f>
        <v>0</v>
      </c>
      <c r="Y14" s="124">
        <f>'H22'!O12</f>
        <v>0</v>
      </c>
      <c r="Z14" s="225">
        <f>'H22'!S12</f>
        <v>0</v>
      </c>
      <c r="AA14" s="124">
        <f>'H23'!O12</f>
        <v>0</v>
      </c>
      <c r="AB14" s="64">
        <f>'H23'!S12</f>
        <v>0</v>
      </c>
      <c r="AC14" s="80">
        <f>'H24'!O11</f>
        <v>0</v>
      </c>
      <c r="AD14" s="64">
        <f>'H24'!S11</f>
        <v>0</v>
      </c>
      <c r="AE14" s="79">
        <f>'H25'!O11</f>
        <v>0</v>
      </c>
      <c r="AF14" s="93">
        <f>'H25'!S11</f>
        <v>0</v>
      </c>
      <c r="AG14" s="115">
        <f>'H26'!O11</f>
        <v>0</v>
      </c>
      <c r="AH14" s="93">
        <f>'H26'!S11</f>
        <v>0</v>
      </c>
      <c r="AI14" s="115">
        <f>'H27'!O11</f>
        <v>0</v>
      </c>
      <c r="AJ14" s="93">
        <f>'H27'!S11</f>
        <v>0</v>
      </c>
      <c r="AK14" s="115">
        <f>'H28'!O11</f>
        <v>0</v>
      </c>
      <c r="AL14" s="63">
        <f>'H28'!S11</f>
        <v>0</v>
      </c>
      <c r="AM14" s="79">
        <f>'H29'!O11</f>
        <v>0</v>
      </c>
      <c r="AN14" s="63">
        <f>'H29'!S11</f>
        <v>0</v>
      </c>
      <c r="AO14" s="79">
        <f>'H30'!O11</f>
        <v>0</v>
      </c>
      <c r="AP14" s="63">
        <f>'H30'!S11</f>
        <v>0</v>
      </c>
      <c r="AQ14" s="79">
        <f>'R1'!O11</f>
        <v>0</v>
      </c>
      <c r="AR14" s="54">
        <f>'R1'!S11</f>
        <v>0</v>
      </c>
      <c r="AS14" s="79">
        <f>'R2'!O11</f>
        <v>0</v>
      </c>
      <c r="AT14" s="54">
        <f>'R2'!S11</f>
        <v>0</v>
      </c>
      <c r="AU14" s="79">
        <f>'R3'!O11</f>
        <v>0</v>
      </c>
      <c r="AV14" s="54">
        <f>'R3'!S11</f>
        <v>0</v>
      </c>
    </row>
    <row r="15" spans="2:48" ht="13.5">
      <c r="B15" s="274"/>
      <c r="C15" s="273"/>
      <c r="D15" s="442" t="s">
        <v>9</v>
      </c>
      <c r="E15" s="443"/>
      <c r="F15" s="443"/>
      <c r="G15" s="443"/>
      <c r="H15" s="443"/>
      <c r="I15" s="443"/>
      <c r="J15" s="443"/>
      <c r="K15" s="443"/>
      <c r="L15" s="443"/>
      <c r="M15" s="443"/>
      <c r="N15" s="444"/>
      <c r="O15" s="115">
        <f>'H17'!O13</f>
        <v>0</v>
      </c>
      <c r="P15" s="63">
        <f>'H17'!S13</f>
        <v>0</v>
      </c>
      <c r="Q15" s="79">
        <f>'H18'!O13</f>
        <v>0</v>
      </c>
      <c r="R15" s="63">
        <f>'H18'!S13</f>
        <v>0</v>
      </c>
      <c r="S15" s="79">
        <f>'H19'!O13</f>
        <v>0</v>
      </c>
      <c r="T15" s="63">
        <f>'H19'!S13</f>
        <v>0</v>
      </c>
      <c r="U15" s="79">
        <f>'H20'!O13</f>
        <v>0</v>
      </c>
      <c r="V15" s="63">
        <f>'H20'!S13</f>
        <v>0</v>
      </c>
      <c r="W15" s="79">
        <f>'H21'!O13</f>
        <v>0</v>
      </c>
      <c r="X15" s="93">
        <f>'H21'!S13</f>
        <v>0</v>
      </c>
      <c r="Y15" s="124">
        <f>'H22'!O13</f>
        <v>0</v>
      </c>
      <c r="Z15" s="225">
        <f>'H22'!S13</f>
        <v>0</v>
      </c>
      <c r="AA15" s="124">
        <f>'H23'!O13</f>
        <v>0</v>
      </c>
      <c r="AB15" s="64">
        <f>'H23'!S13</f>
        <v>0</v>
      </c>
      <c r="AC15" s="80">
        <f>'H24'!O12</f>
        <v>0</v>
      </c>
      <c r="AD15" s="64">
        <f>'H24'!S12</f>
        <v>0</v>
      </c>
      <c r="AE15" s="79">
        <f>'H25'!O12</f>
        <v>0</v>
      </c>
      <c r="AF15" s="93">
        <f>'H25'!S12</f>
        <v>0</v>
      </c>
      <c r="AG15" s="115">
        <f>'H26'!O12</f>
        <v>0</v>
      </c>
      <c r="AH15" s="93">
        <f>'H26'!S12</f>
        <v>0</v>
      </c>
      <c r="AI15" s="115">
        <f>'H27'!O12</f>
        <v>0</v>
      </c>
      <c r="AJ15" s="93">
        <f>'H27'!S12</f>
        <v>0</v>
      </c>
      <c r="AK15" s="115">
        <f>'H28'!O12</f>
        <v>0</v>
      </c>
      <c r="AL15" s="63">
        <f>'H28'!S12</f>
        <v>0</v>
      </c>
      <c r="AM15" s="79">
        <f>'H29'!O12</f>
        <v>0</v>
      </c>
      <c r="AN15" s="63">
        <f>'H29'!S12</f>
        <v>0</v>
      </c>
      <c r="AO15" s="79">
        <f>'H30'!O12</f>
        <v>0</v>
      </c>
      <c r="AP15" s="63">
        <f>'H30'!S12</f>
        <v>0</v>
      </c>
      <c r="AQ15" s="79">
        <f>'R1'!O12</f>
        <v>0</v>
      </c>
      <c r="AR15" s="54">
        <f>'R1'!S12</f>
        <v>0</v>
      </c>
      <c r="AS15" s="79">
        <f>'R2'!O12</f>
        <v>0</v>
      </c>
      <c r="AT15" s="54">
        <f>'R2'!S12</f>
        <v>0</v>
      </c>
      <c r="AU15" s="79">
        <f>'R3'!O12</f>
        <v>0</v>
      </c>
      <c r="AV15" s="54">
        <f>'R3'!S12</f>
        <v>0</v>
      </c>
    </row>
    <row r="16" spans="2:48" ht="13.5" customHeight="1">
      <c r="B16" s="274"/>
      <c r="C16" s="273"/>
      <c r="D16" s="442" t="s">
        <v>10</v>
      </c>
      <c r="E16" s="443"/>
      <c r="F16" s="443"/>
      <c r="G16" s="443"/>
      <c r="H16" s="443"/>
      <c r="I16" s="443"/>
      <c r="J16" s="443"/>
      <c r="K16" s="443"/>
      <c r="L16" s="443"/>
      <c r="M16" s="443"/>
      <c r="N16" s="444"/>
      <c r="O16" s="115">
        <f>'H17'!O14</f>
        <v>0</v>
      </c>
      <c r="P16" s="63">
        <f>'H17'!S14</f>
        <v>0</v>
      </c>
      <c r="Q16" s="79">
        <f>'H18'!O14</f>
        <v>0</v>
      </c>
      <c r="R16" s="63">
        <f>'H18'!S14</f>
        <v>0</v>
      </c>
      <c r="S16" s="79">
        <f>'H19'!O14</f>
        <v>0</v>
      </c>
      <c r="T16" s="63">
        <f>'H19'!S14</f>
        <v>0</v>
      </c>
      <c r="U16" s="79">
        <f>'H20'!O14</f>
        <v>0</v>
      </c>
      <c r="V16" s="63">
        <f>'H20'!S14</f>
        <v>0</v>
      </c>
      <c r="W16" s="79">
        <f>'H21'!O14</f>
        <v>0</v>
      </c>
      <c r="X16" s="93">
        <f>'H21'!S14</f>
        <v>0</v>
      </c>
      <c r="Y16" s="124">
        <f>'H22'!O14</f>
        <v>0</v>
      </c>
      <c r="Z16" s="225">
        <f>'H22'!S14</f>
        <v>0</v>
      </c>
      <c r="AA16" s="124">
        <f>'H23'!O14</f>
        <v>0</v>
      </c>
      <c r="AB16" s="64">
        <f>'H23'!S14</f>
        <v>0</v>
      </c>
      <c r="AC16" s="80">
        <f>'H24'!O13</f>
        <v>0</v>
      </c>
      <c r="AD16" s="64">
        <f>'H24'!S13</f>
        <v>0</v>
      </c>
      <c r="AE16" s="79">
        <f>'H25'!O13</f>
        <v>0</v>
      </c>
      <c r="AF16" s="93">
        <f>'H25'!S13</f>
        <v>0</v>
      </c>
      <c r="AG16" s="115">
        <f>'H26'!O13</f>
        <v>0</v>
      </c>
      <c r="AH16" s="93">
        <f>'H26'!S13</f>
        <v>0</v>
      </c>
      <c r="AI16" s="115">
        <f>'H27'!O13</f>
        <v>0</v>
      </c>
      <c r="AJ16" s="93">
        <f>'H27'!S13</f>
        <v>0</v>
      </c>
      <c r="AK16" s="115">
        <f>'H28'!O13</f>
        <v>0</v>
      </c>
      <c r="AL16" s="63">
        <f>'H28'!S13</f>
        <v>0</v>
      </c>
      <c r="AM16" s="79">
        <f>'H29'!O13</f>
        <v>0</v>
      </c>
      <c r="AN16" s="63">
        <f>'H29'!S13</f>
        <v>0</v>
      </c>
      <c r="AO16" s="79">
        <f>'H30'!O13</f>
        <v>0</v>
      </c>
      <c r="AP16" s="63">
        <f>'H30'!S13</f>
        <v>0</v>
      </c>
      <c r="AQ16" s="79">
        <f>'R1'!O13</f>
        <v>0</v>
      </c>
      <c r="AR16" s="54">
        <f>'R1'!S13</f>
        <v>0</v>
      </c>
      <c r="AS16" s="79">
        <f>'R2'!O13</f>
        <v>0</v>
      </c>
      <c r="AT16" s="54">
        <f>'R2'!S13</f>
        <v>0</v>
      </c>
      <c r="AU16" s="79">
        <f>'R3'!O13</f>
        <v>0</v>
      </c>
      <c r="AV16" s="54">
        <f>'R3'!S13</f>
        <v>0</v>
      </c>
    </row>
    <row r="17" spans="2:48" ht="13.5" customHeight="1">
      <c r="B17" s="274"/>
      <c r="C17" s="273"/>
      <c r="D17" s="442" t="s">
        <v>11</v>
      </c>
      <c r="E17" s="443"/>
      <c r="F17" s="443"/>
      <c r="G17" s="443"/>
      <c r="H17" s="443"/>
      <c r="I17" s="443"/>
      <c r="J17" s="443"/>
      <c r="K17" s="443"/>
      <c r="L17" s="443"/>
      <c r="M17" s="443"/>
      <c r="N17" s="444"/>
      <c r="O17" s="115">
        <f>'H17'!O15</f>
        <v>0</v>
      </c>
      <c r="P17" s="63">
        <f>'H17'!S15</f>
        <v>0</v>
      </c>
      <c r="Q17" s="79">
        <f>'H18'!O15</f>
        <v>0</v>
      </c>
      <c r="R17" s="63">
        <f>'H18'!S15</f>
        <v>0</v>
      </c>
      <c r="S17" s="79">
        <f>'H19'!O15</f>
        <v>0</v>
      </c>
      <c r="T17" s="63">
        <f>'H19'!S15</f>
        <v>0</v>
      </c>
      <c r="U17" s="79">
        <f>'H20'!O15</f>
        <v>0</v>
      </c>
      <c r="V17" s="63">
        <f>'H20'!S15</f>
        <v>0</v>
      </c>
      <c r="W17" s="79">
        <f>'H21'!O15</f>
        <v>0</v>
      </c>
      <c r="X17" s="93">
        <f>'H21'!S15</f>
        <v>0</v>
      </c>
      <c r="Y17" s="124">
        <f>'H22'!O15</f>
        <v>0</v>
      </c>
      <c r="Z17" s="225">
        <f>'H22'!S15</f>
        <v>0</v>
      </c>
      <c r="AA17" s="124">
        <f>'H23'!O15</f>
        <v>0</v>
      </c>
      <c r="AB17" s="64">
        <f>'H23'!S15</f>
        <v>0</v>
      </c>
      <c r="AC17" s="80">
        <f>'H24'!O14</f>
        <v>0</v>
      </c>
      <c r="AD17" s="64">
        <f>'H24'!S14</f>
        <v>0</v>
      </c>
      <c r="AE17" s="79">
        <f>'H25'!O14</f>
        <v>0</v>
      </c>
      <c r="AF17" s="93">
        <f>'H25'!S14</f>
        <v>0</v>
      </c>
      <c r="AG17" s="115">
        <f>'H26'!O14</f>
        <v>0</v>
      </c>
      <c r="AH17" s="93">
        <f>'H26'!S14</f>
        <v>0</v>
      </c>
      <c r="AI17" s="115">
        <f>'H27'!O14</f>
        <v>0</v>
      </c>
      <c r="AJ17" s="93">
        <f>'H27'!S14</f>
        <v>0</v>
      </c>
      <c r="AK17" s="115">
        <f>'H28'!O14</f>
        <v>0</v>
      </c>
      <c r="AL17" s="63">
        <f>'H28'!S14</f>
        <v>0</v>
      </c>
      <c r="AM17" s="79">
        <f>'H29'!O14</f>
        <v>0</v>
      </c>
      <c r="AN17" s="63">
        <f>'H29'!S14</f>
        <v>0</v>
      </c>
      <c r="AO17" s="79">
        <f>'H30'!O14</f>
        <v>0</v>
      </c>
      <c r="AP17" s="63">
        <f>'H30'!S14</f>
        <v>0</v>
      </c>
      <c r="AQ17" s="79">
        <f>'R1'!O14</f>
        <v>0</v>
      </c>
      <c r="AR17" s="54">
        <f>'R1'!S14</f>
        <v>0</v>
      </c>
      <c r="AS17" s="79">
        <f>'R2'!O14</f>
        <v>0</v>
      </c>
      <c r="AT17" s="54">
        <f>'R2'!S14</f>
        <v>0</v>
      </c>
      <c r="AU17" s="79">
        <f>'R3'!O14</f>
        <v>0</v>
      </c>
      <c r="AV17" s="54">
        <f>'R3'!S14</f>
        <v>0</v>
      </c>
    </row>
    <row r="18" spans="2:48" ht="13.5" customHeight="1">
      <c r="B18" s="274"/>
      <c r="C18" s="273"/>
      <c r="D18" s="458" t="s">
        <v>12</v>
      </c>
      <c r="E18" s="459"/>
      <c r="F18" s="459"/>
      <c r="G18" s="460"/>
      <c r="H18" s="446" t="s">
        <v>23</v>
      </c>
      <c r="I18" s="447"/>
      <c r="J18" s="447"/>
      <c r="K18" s="447"/>
      <c r="L18" s="447"/>
      <c r="M18" s="447"/>
      <c r="N18" s="448"/>
      <c r="O18" s="115">
        <f>'H17'!O16</f>
        <v>0</v>
      </c>
      <c r="P18" s="63">
        <f>'H17'!S16</f>
        <v>0</v>
      </c>
      <c r="Q18" s="79">
        <f>'H18'!O16</f>
        <v>0</v>
      </c>
      <c r="R18" s="63">
        <f>'H18'!S16</f>
        <v>0</v>
      </c>
      <c r="S18" s="79">
        <f>'H19'!O16</f>
        <v>0</v>
      </c>
      <c r="T18" s="63">
        <f>'H19'!S16</f>
        <v>0</v>
      </c>
      <c r="U18" s="79">
        <f>'H20'!O16</f>
        <v>0</v>
      </c>
      <c r="V18" s="63">
        <f>'H20'!S16</f>
        <v>0</v>
      </c>
      <c r="W18" s="79">
        <f>'H21'!O16</f>
        <v>0</v>
      </c>
      <c r="X18" s="93">
        <f>'H21'!S16</f>
        <v>0</v>
      </c>
      <c r="Y18" s="119">
        <f>'H22'!O16</f>
        <v>0</v>
      </c>
      <c r="Z18" s="55">
        <f>'H22'!S16</f>
        <v>0</v>
      </c>
      <c r="AA18" s="124">
        <f>'H23'!O16</f>
        <v>0</v>
      </c>
      <c r="AB18" s="64">
        <f>'H23'!S16</f>
        <v>0</v>
      </c>
      <c r="AC18" s="80">
        <f>'H24'!O15</f>
        <v>0</v>
      </c>
      <c r="AD18" s="64">
        <f>'H24'!S15</f>
        <v>0</v>
      </c>
      <c r="AE18" s="79">
        <f>'H25'!O15</f>
        <v>0</v>
      </c>
      <c r="AF18" s="93">
        <f>'H25'!S15</f>
        <v>0</v>
      </c>
      <c r="AG18" s="115">
        <f>'H26'!O15</f>
        <v>0</v>
      </c>
      <c r="AH18" s="93">
        <f>'H26'!S15</f>
        <v>0</v>
      </c>
      <c r="AI18" s="115">
        <f>'H27'!O15</f>
        <v>0</v>
      </c>
      <c r="AJ18" s="93">
        <f>'H27'!S15</f>
        <v>0</v>
      </c>
      <c r="AK18" s="115">
        <f>'H28'!O15</f>
        <v>0</v>
      </c>
      <c r="AL18" s="63">
        <f>'H28'!S15</f>
        <v>0</v>
      </c>
      <c r="AM18" s="79">
        <f>'H29'!O15</f>
        <v>0</v>
      </c>
      <c r="AN18" s="63">
        <f>'H29'!S15</f>
        <v>0</v>
      </c>
      <c r="AO18" s="79">
        <f>'H30'!O15</f>
        <v>0</v>
      </c>
      <c r="AP18" s="63">
        <f>'H30'!S15</f>
        <v>0</v>
      </c>
      <c r="AQ18" s="79">
        <f>'R1'!O15</f>
        <v>0</v>
      </c>
      <c r="AR18" s="54">
        <f>'R1'!S15</f>
        <v>0</v>
      </c>
      <c r="AS18" s="79">
        <f>'R2'!O15</f>
        <v>0</v>
      </c>
      <c r="AT18" s="54">
        <f>'R2'!S15</f>
        <v>0</v>
      </c>
      <c r="AU18" s="79">
        <f>'R3'!O15</f>
        <v>0</v>
      </c>
      <c r="AV18" s="54">
        <f>'R3'!S15</f>
        <v>0</v>
      </c>
    </row>
    <row r="19" spans="2:48" ht="13.5" customHeight="1">
      <c r="B19" s="274"/>
      <c r="C19" s="273"/>
      <c r="D19" s="464"/>
      <c r="E19" s="465"/>
      <c r="F19" s="465"/>
      <c r="G19" s="466"/>
      <c r="H19" s="446" t="s">
        <v>31</v>
      </c>
      <c r="I19" s="447"/>
      <c r="J19" s="447"/>
      <c r="K19" s="447"/>
      <c r="L19" s="447"/>
      <c r="M19" s="447"/>
      <c r="N19" s="448"/>
      <c r="O19" s="115">
        <f>'H17'!O17</f>
        <v>0</v>
      </c>
      <c r="P19" s="63">
        <f>'H17'!S17</f>
        <v>0</v>
      </c>
      <c r="Q19" s="79">
        <f>'H18'!O17</f>
        <v>0</v>
      </c>
      <c r="R19" s="63">
        <f>'H18'!S17</f>
        <v>0</v>
      </c>
      <c r="S19" s="79">
        <f>'H19'!O17</f>
        <v>0</v>
      </c>
      <c r="T19" s="63">
        <f>'H19'!S17</f>
        <v>0</v>
      </c>
      <c r="U19" s="79">
        <f>'H20'!O17</f>
        <v>0</v>
      </c>
      <c r="V19" s="63">
        <f>'H20'!S17</f>
        <v>0</v>
      </c>
      <c r="W19" s="79">
        <f>'H21'!O17</f>
        <v>0</v>
      </c>
      <c r="X19" s="93">
        <f>'H21'!S17</f>
        <v>0</v>
      </c>
      <c r="Y19" s="119">
        <f>'H22'!O17</f>
        <v>0</v>
      </c>
      <c r="Z19" s="55">
        <f>'H22'!S17</f>
        <v>0</v>
      </c>
      <c r="AA19" s="124">
        <f>'H23'!O17</f>
        <v>0</v>
      </c>
      <c r="AB19" s="64">
        <f>'H23'!S17</f>
        <v>0</v>
      </c>
      <c r="AC19" s="80">
        <f>'H24'!O16</f>
        <v>0</v>
      </c>
      <c r="AD19" s="64">
        <f>'H24'!S16</f>
        <v>0</v>
      </c>
      <c r="AE19" s="79">
        <f>'H25'!O16</f>
        <v>0</v>
      </c>
      <c r="AF19" s="93">
        <f>'H25'!S16</f>
        <v>0</v>
      </c>
      <c r="AG19" s="115">
        <f>'H26'!O16</f>
        <v>0</v>
      </c>
      <c r="AH19" s="93">
        <f>'H26'!S16</f>
        <v>0</v>
      </c>
      <c r="AI19" s="115">
        <f>'H27'!O16</f>
        <v>0</v>
      </c>
      <c r="AJ19" s="93">
        <f>'H27'!S16</f>
        <v>0</v>
      </c>
      <c r="AK19" s="115">
        <f>'H28'!O16</f>
        <v>0</v>
      </c>
      <c r="AL19" s="63">
        <f>'H28'!S16</f>
        <v>0</v>
      </c>
      <c r="AM19" s="79">
        <f>'H29'!O16</f>
        <v>0</v>
      </c>
      <c r="AN19" s="63">
        <f>'H29'!S16</f>
        <v>0</v>
      </c>
      <c r="AO19" s="79">
        <f>'H30'!O16</f>
        <v>0</v>
      </c>
      <c r="AP19" s="63">
        <f>'H30'!S16</f>
        <v>0</v>
      </c>
      <c r="AQ19" s="79">
        <f>'R1'!O16</f>
        <v>0</v>
      </c>
      <c r="AR19" s="54">
        <f>'R1'!S16</f>
        <v>0</v>
      </c>
      <c r="AS19" s="79">
        <f>'R2'!O16</f>
        <v>0</v>
      </c>
      <c r="AT19" s="54">
        <f>'R2'!S16</f>
        <v>0</v>
      </c>
      <c r="AU19" s="79">
        <f>'R3'!O16</f>
        <v>0</v>
      </c>
      <c r="AV19" s="54">
        <f>'R3'!S16</f>
        <v>0</v>
      </c>
    </row>
    <row r="20" spans="2:48" ht="13.5" customHeight="1">
      <c r="B20" s="274"/>
      <c r="C20" s="273"/>
      <c r="D20" s="449" t="s">
        <v>56</v>
      </c>
      <c r="E20" s="450"/>
      <c r="F20" s="450"/>
      <c r="G20" s="451"/>
      <c r="H20" s="446" t="s">
        <v>57</v>
      </c>
      <c r="I20" s="447"/>
      <c r="J20" s="447"/>
      <c r="K20" s="447"/>
      <c r="L20" s="447"/>
      <c r="M20" s="447"/>
      <c r="N20" s="448"/>
      <c r="O20" s="115">
        <f>'H17'!O18</f>
        <v>0</v>
      </c>
      <c r="P20" s="63">
        <f>'H17'!S18</f>
        <v>0</v>
      </c>
      <c r="Q20" s="79">
        <f>'H18'!O18</f>
        <v>0</v>
      </c>
      <c r="R20" s="63">
        <f>'H18'!S18</f>
        <v>0</v>
      </c>
      <c r="S20" s="79">
        <f>'H19'!O18</f>
        <v>0</v>
      </c>
      <c r="T20" s="63">
        <f>'H19'!S18</f>
        <v>0</v>
      </c>
      <c r="U20" s="79">
        <f>'H20'!O18</f>
        <v>0</v>
      </c>
      <c r="V20" s="63">
        <f>'H20'!S18</f>
        <v>0</v>
      </c>
      <c r="W20" s="79">
        <f>'H21'!O18</f>
        <v>0</v>
      </c>
      <c r="X20" s="93">
        <f>'H21'!S18</f>
        <v>0</v>
      </c>
      <c r="Y20" s="119">
        <f>'H22'!O18</f>
        <v>0</v>
      </c>
      <c r="Z20" s="55">
        <f>'H22'!S18</f>
        <v>0</v>
      </c>
      <c r="AA20" s="124">
        <f>'H23'!O18</f>
        <v>0</v>
      </c>
      <c r="AB20" s="64">
        <f>'H23'!S18</f>
        <v>0</v>
      </c>
      <c r="AC20" s="80">
        <f>'H24'!O17</f>
        <v>0</v>
      </c>
      <c r="AD20" s="64">
        <f>'H24'!S17</f>
        <v>0</v>
      </c>
      <c r="AE20" s="79">
        <f>'H25'!O17</f>
        <v>0</v>
      </c>
      <c r="AF20" s="93">
        <f>'H25'!S17</f>
        <v>0</v>
      </c>
      <c r="AG20" s="115">
        <f>'H26'!O17</f>
        <v>0</v>
      </c>
      <c r="AH20" s="93">
        <f>'H26'!S17</f>
        <v>0</v>
      </c>
      <c r="AI20" s="115">
        <f>'H27'!O17</f>
        <v>0</v>
      </c>
      <c r="AJ20" s="93">
        <f>'H27'!S17</f>
        <v>0</v>
      </c>
      <c r="AK20" s="115">
        <f>'H28'!O17</f>
        <v>0</v>
      </c>
      <c r="AL20" s="63">
        <f>'H28'!S17</f>
        <v>0</v>
      </c>
      <c r="AM20" s="79">
        <f>'H29'!O17</f>
        <v>0</v>
      </c>
      <c r="AN20" s="63">
        <f>'H29'!S17</f>
        <v>0</v>
      </c>
      <c r="AO20" s="79">
        <f>'H30'!O17</f>
        <v>0</v>
      </c>
      <c r="AP20" s="63">
        <f>'H30'!S17</f>
        <v>0</v>
      </c>
      <c r="AQ20" s="79">
        <f>'R1'!O17</f>
        <v>0</v>
      </c>
      <c r="AR20" s="54">
        <f>'R1'!S17</f>
        <v>0</v>
      </c>
      <c r="AS20" s="79">
        <f>'R2'!O17</f>
        <v>0</v>
      </c>
      <c r="AT20" s="54">
        <f>'R2'!S17</f>
        <v>0</v>
      </c>
      <c r="AU20" s="79">
        <f>'R3'!O17</f>
        <v>0</v>
      </c>
      <c r="AV20" s="54">
        <f>'R3'!S17</f>
        <v>0</v>
      </c>
    </row>
    <row r="21" spans="2:48" ht="13.5" customHeight="1">
      <c r="B21" s="274"/>
      <c r="C21" s="273"/>
      <c r="D21" s="452"/>
      <c r="E21" s="453"/>
      <c r="F21" s="453"/>
      <c r="G21" s="454"/>
      <c r="H21" s="486" t="s">
        <v>58</v>
      </c>
      <c r="I21" s="487"/>
      <c r="J21" s="487"/>
      <c r="K21" s="487"/>
      <c r="L21" s="487"/>
      <c r="M21" s="487"/>
      <c r="N21" s="488"/>
      <c r="O21" s="115">
        <f>'H17'!O19</f>
        <v>0</v>
      </c>
      <c r="P21" s="63">
        <f>'H17'!S19</f>
        <v>0</v>
      </c>
      <c r="Q21" s="79">
        <f>'H18'!O19</f>
        <v>0</v>
      </c>
      <c r="R21" s="63">
        <f>'H18'!S19</f>
        <v>0</v>
      </c>
      <c r="S21" s="79">
        <f>'H19'!O19</f>
        <v>0</v>
      </c>
      <c r="T21" s="63">
        <f>'H19'!S19</f>
        <v>0</v>
      </c>
      <c r="U21" s="79">
        <f>'H20'!O19</f>
        <v>0</v>
      </c>
      <c r="V21" s="63">
        <f>'H20'!S19</f>
        <v>0</v>
      </c>
      <c r="W21" s="79">
        <f>'H21'!O19</f>
        <v>0</v>
      </c>
      <c r="X21" s="93">
        <f>'H21'!S19</f>
        <v>0</v>
      </c>
      <c r="Y21" s="125">
        <f>'H22'!O19</f>
        <v>0</v>
      </c>
      <c r="Z21" s="226">
        <f>'H22'!S19</f>
        <v>0</v>
      </c>
      <c r="AA21" s="124">
        <f>'H23'!O19</f>
        <v>0</v>
      </c>
      <c r="AB21" s="64">
        <f>'H23'!S19</f>
        <v>0</v>
      </c>
      <c r="AC21" s="80">
        <f>'H24'!O18</f>
        <v>0</v>
      </c>
      <c r="AD21" s="64">
        <f>'H24'!S18</f>
        <v>0</v>
      </c>
      <c r="AE21" s="79">
        <f>'H25'!O18</f>
        <v>0</v>
      </c>
      <c r="AF21" s="93">
        <f>'H25'!S18</f>
        <v>0</v>
      </c>
      <c r="AG21" s="115">
        <f>'H26'!O18</f>
        <v>0</v>
      </c>
      <c r="AH21" s="93">
        <f>'H26'!S18</f>
        <v>0</v>
      </c>
      <c r="AI21" s="115">
        <f>'H27'!O18</f>
        <v>0</v>
      </c>
      <c r="AJ21" s="93">
        <f>'H27'!S18</f>
        <v>0</v>
      </c>
      <c r="AK21" s="115">
        <f>'H28'!O18</f>
        <v>0</v>
      </c>
      <c r="AL21" s="63">
        <f>'H28'!S18</f>
        <v>0</v>
      </c>
      <c r="AM21" s="79">
        <f>'H29'!O18</f>
        <v>0</v>
      </c>
      <c r="AN21" s="63">
        <f>'H29'!S18</f>
        <v>0</v>
      </c>
      <c r="AO21" s="79">
        <f>'H30'!O18</f>
        <v>0</v>
      </c>
      <c r="AP21" s="63">
        <f>'H30'!S18</f>
        <v>0</v>
      </c>
      <c r="AQ21" s="79">
        <f>'R1'!O18</f>
        <v>0</v>
      </c>
      <c r="AR21" s="54">
        <f>'R1'!S18</f>
        <v>0</v>
      </c>
      <c r="AS21" s="79">
        <f>'R2'!O18</f>
        <v>0</v>
      </c>
      <c r="AT21" s="54">
        <f>'R2'!S18</f>
        <v>0</v>
      </c>
      <c r="AU21" s="79">
        <f>'R3'!O18</f>
        <v>0</v>
      </c>
      <c r="AV21" s="54">
        <f>'R3'!S18</f>
        <v>0</v>
      </c>
    </row>
    <row r="22" spans="2:48" ht="13.5" customHeight="1">
      <c r="B22" s="274"/>
      <c r="C22" s="273"/>
      <c r="D22" s="458" t="s">
        <v>59</v>
      </c>
      <c r="E22" s="459"/>
      <c r="F22" s="459"/>
      <c r="G22" s="460"/>
      <c r="H22" s="442" t="s">
        <v>60</v>
      </c>
      <c r="I22" s="443"/>
      <c r="J22" s="443"/>
      <c r="K22" s="443"/>
      <c r="L22" s="443"/>
      <c r="M22" s="443"/>
      <c r="N22" s="444"/>
      <c r="O22" s="115">
        <f>'H17'!O20</f>
        <v>0</v>
      </c>
      <c r="P22" s="63">
        <f>'H17'!S20</f>
        <v>0</v>
      </c>
      <c r="Q22" s="79">
        <f>'H18'!O20</f>
        <v>0</v>
      </c>
      <c r="R22" s="63">
        <f>'H18'!S20</f>
        <v>0</v>
      </c>
      <c r="S22" s="79">
        <f>'H19'!O20</f>
        <v>0</v>
      </c>
      <c r="T22" s="63">
        <f>'H19'!S20</f>
        <v>0</v>
      </c>
      <c r="U22" s="79">
        <f>'H20'!O20</f>
        <v>0</v>
      </c>
      <c r="V22" s="63">
        <f>'H20'!S20</f>
        <v>0</v>
      </c>
      <c r="W22" s="79">
        <f>'H21'!O20</f>
        <v>0</v>
      </c>
      <c r="X22" s="93">
        <f>'H21'!S20</f>
        <v>0</v>
      </c>
      <c r="Y22" s="124">
        <f>'H22'!O20</f>
        <v>0</v>
      </c>
      <c r="Z22" s="225">
        <f>'H22'!S20</f>
        <v>0</v>
      </c>
      <c r="AA22" s="124">
        <f>'H23'!O20</f>
        <v>0</v>
      </c>
      <c r="AB22" s="64">
        <f>'H23'!S20</f>
        <v>0</v>
      </c>
      <c r="AC22" s="80">
        <f>'H24'!O19</f>
        <v>0</v>
      </c>
      <c r="AD22" s="64">
        <f>'H24'!S19</f>
        <v>0</v>
      </c>
      <c r="AE22" s="79">
        <f>'H25'!O19</f>
        <v>0</v>
      </c>
      <c r="AF22" s="93">
        <f>'H25'!S19</f>
        <v>0</v>
      </c>
      <c r="AG22" s="115">
        <f>'H26'!O19</f>
        <v>0</v>
      </c>
      <c r="AH22" s="93">
        <f>'H26'!S19</f>
        <v>0</v>
      </c>
      <c r="AI22" s="115">
        <f>'H27'!O19</f>
        <v>0</v>
      </c>
      <c r="AJ22" s="93">
        <f>'H27'!S19</f>
        <v>0</v>
      </c>
      <c r="AK22" s="115">
        <f>'H28'!O19</f>
        <v>0</v>
      </c>
      <c r="AL22" s="63">
        <f>'H28'!S19</f>
        <v>0</v>
      </c>
      <c r="AM22" s="79">
        <f>'H29'!O19</f>
        <v>0</v>
      </c>
      <c r="AN22" s="63">
        <f>'H29'!S19</f>
        <v>0</v>
      </c>
      <c r="AO22" s="79">
        <f>'H30'!O19</f>
        <v>0</v>
      </c>
      <c r="AP22" s="63">
        <f>'H30'!S19</f>
        <v>0</v>
      </c>
      <c r="AQ22" s="79">
        <f>'R1'!O19</f>
        <v>0</v>
      </c>
      <c r="AR22" s="54">
        <f>'R1'!S19</f>
        <v>0</v>
      </c>
      <c r="AS22" s="79">
        <f>'R2'!O19</f>
        <v>0</v>
      </c>
      <c r="AT22" s="54">
        <f>'R2'!S19</f>
        <v>0</v>
      </c>
      <c r="AU22" s="79">
        <f>'R3'!O19</f>
        <v>0</v>
      </c>
      <c r="AV22" s="54">
        <f>'R3'!S19</f>
        <v>0</v>
      </c>
    </row>
    <row r="23" spans="2:48" ht="13.5">
      <c r="B23" s="274"/>
      <c r="C23" s="273"/>
      <c r="D23" s="461"/>
      <c r="E23" s="462"/>
      <c r="F23" s="462"/>
      <c r="G23" s="463"/>
      <c r="H23" s="442" t="s">
        <v>61</v>
      </c>
      <c r="I23" s="443"/>
      <c r="J23" s="443"/>
      <c r="K23" s="443"/>
      <c r="L23" s="443"/>
      <c r="M23" s="443"/>
      <c r="N23" s="444"/>
      <c r="O23" s="115">
        <f>'H17'!O21</f>
        <v>0</v>
      </c>
      <c r="P23" s="63">
        <f>'H17'!S21</f>
        <v>0</v>
      </c>
      <c r="Q23" s="79">
        <f>'H18'!O21</f>
        <v>0</v>
      </c>
      <c r="R23" s="63">
        <f>'H18'!S21</f>
        <v>0</v>
      </c>
      <c r="S23" s="79">
        <f>'H19'!O21</f>
        <v>0</v>
      </c>
      <c r="T23" s="63">
        <f>'H19'!S21</f>
        <v>0</v>
      </c>
      <c r="U23" s="79">
        <f>'H20'!O21</f>
        <v>0</v>
      </c>
      <c r="V23" s="63">
        <f>'H20'!S21</f>
        <v>0</v>
      </c>
      <c r="W23" s="79">
        <f>'H21'!O21</f>
        <v>0</v>
      </c>
      <c r="X23" s="93">
        <f>'H21'!S21</f>
        <v>0</v>
      </c>
      <c r="Y23" s="124">
        <f>'H22'!O21</f>
        <v>0</v>
      </c>
      <c r="Z23" s="225">
        <f>'H22'!S21</f>
        <v>0</v>
      </c>
      <c r="AA23" s="124">
        <f>'H23'!O21</f>
        <v>0</v>
      </c>
      <c r="AB23" s="64">
        <f>'H23'!S21</f>
        <v>0</v>
      </c>
      <c r="AC23" s="80">
        <f>'H24'!O20</f>
        <v>0</v>
      </c>
      <c r="AD23" s="64">
        <f>'H24'!S20</f>
        <v>0</v>
      </c>
      <c r="AE23" s="79">
        <f>'H25'!O20</f>
        <v>0</v>
      </c>
      <c r="AF23" s="93">
        <f>'H25'!S20</f>
        <v>0</v>
      </c>
      <c r="AG23" s="115">
        <f>'H26'!O20</f>
        <v>0</v>
      </c>
      <c r="AH23" s="93">
        <f>'H26'!S20</f>
        <v>0</v>
      </c>
      <c r="AI23" s="115">
        <f>'H27'!O20</f>
        <v>0</v>
      </c>
      <c r="AJ23" s="93">
        <f>'H27'!S20</f>
        <v>0</v>
      </c>
      <c r="AK23" s="115">
        <f>'H28'!O20</f>
        <v>0</v>
      </c>
      <c r="AL23" s="63">
        <f>'H28'!S20</f>
        <v>0</v>
      </c>
      <c r="AM23" s="79">
        <f>'H29'!O20</f>
        <v>0</v>
      </c>
      <c r="AN23" s="63">
        <f>'H29'!S20</f>
        <v>0</v>
      </c>
      <c r="AO23" s="79">
        <f>'H30'!O20</f>
        <v>0</v>
      </c>
      <c r="AP23" s="63">
        <f>'H30'!S20</f>
        <v>0</v>
      </c>
      <c r="AQ23" s="79">
        <f>'R1'!O20</f>
        <v>0</v>
      </c>
      <c r="AR23" s="54">
        <f>'R1'!S20</f>
        <v>0</v>
      </c>
      <c r="AS23" s="79">
        <f>'R2'!O20</f>
        <v>0</v>
      </c>
      <c r="AT23" s="54">
        <f>'R2'!S20</f>
        <v>0</v>
      </c>
      <c r="AU23" s="79">
        <f>'R3'!O20</f>
        <v>0</v>
      </c>
      <c r="AV23" s="54">
        <f>'R3'!S20</f>
        <v>0</v>
      </c>
    </row>
    <row r="24" spans="2:48" ht="13.5" customHeight="1">
      <c r="B24" s="274"/>
      <c r="C24" s="273"/>
      <c r="D24" s="464"/>
      <c r="E24" s="465"/>
      <c r="F24" s="465"/>
      <c r="G24" s="466"/>
      <c r="H24" s="446" t="s">
        <v>62</v>
      </c>
      <c r="I24" s="447"/>
      <c r="J24" s="447"/>
      <c r="K24" s="447"/>
      <c r="L24" s="447"/>
      <c r="M24" s="447"/>
      <c r="N24" s="448"/>
      <c r="O24" s="115">
        <f>'H17'!O22</f>
        <v>0</v>
      </c>
      <c r="P24" s="63">
        <f>'H17'!S22</f>
        <v>0</v>
      </c>
      <c r="Q24" s="79">
        <f>'H18'!O22</f>
        <v>0</v>
      </c>
      <c r="R24" s="63">
        <f>'H18'!S22</f>
        <v>0</v>
      </c>
      <c r="S24" s="79">
        <f>'H19'!O22</f>
        <v>0</v>
      </c>
      <c r="T24" s="63">
        <f>'H19'!S22</f>
        <v>0</v>
      </c>
      <c r="U24" s="79">
        <f>'H20'!O22</f>
        <v>0</v>
      </c>
      <c r="V24" s="63">
        <f>'H20'!S22</f>
        <v>0</v>
      </c>
      <c r="W24" s="79">
        <f>'H21'!O22</f>
        <v>0</v>
      </c>
      <c r="X24" s="93">
        <f>'H21'!S22</f>
        <v>0</v>
      </c>
      <c r="Y24" s="119">
        <f>'H22'!O22</f>
        <v>0</v>
      </c>
      <c r="Z24" s="55">
        <f>'H22'!S22</f>
        <v>0</v>
      </c>
      <c r="AA24" s="124">
        <f>'H23'!O22</f>
        <v>0</v>
      </c>
      <c r="AB24" s="64">
        <f>'H23'!S22</f>
        <v>0</v>
      </c>
      <c r="AC24" s="80">
        <f>'H24'!O21</f>
        <v>0</v>
      </c>
      <c r="AD24" s="64">
        <f>'H24'!S21</f>
        <v>0</v>
      </c>
      <c r="AE24" s="79">
        <f>'H25'!O21</f>
        <v>0</v>
      </c>
      <c r="AF24" s="93">
        <f>'H25'!S21</f>
        <v>0</v>
      </c>
      <c r="AG24" s="115">
        <f>'H26'!O21</f>
        <v>0</v>
      </c>
      <c r="AH24" s="93">
        <f>'H26'!S21</f>
        <v>0</v>
      </c>
      <c r="AI24" s="115">
        <f>'H27'!O21</f>
        <v>0</v>
      </c>
      <c r="AJ24" s="93">
        <f>'H27'!S21</f>
        <v>0</v>
      </c>
      <c r="AK24" s="115">
        <f>'H28'!O21</f>
        <v>0</v>
      </c>
      <c r="AL24" s="63">
        <f>'H28'!S21</f>
        <v>0</v>
      </c>
      <c r="AM24" s="79">
        <f>'H29'!O21</f>
        <v>0</v>
      </c>
      <c r="AN24" s="63">
        <f>'H29'!S21</f>
        <v>0</v>
      </c>
      <c r="AO24" s="79">
        <f>'H30'!O21</f>
        <v>0</v>
      </c>
      <c r="AP24" s="63">
        <f>'H30'!S21</f>
        <v>0</v>
      </c>
      <c r="AQ24" s="79">
        <f>'R1'!O21</f>
        <v>0</v>
      </c>
      <c r="AR24" s="54">
        <f>'R1'!S21</f>
        <v>0</v>
      </c>
      <c r="AS24" s="79">
        <f>'R2'!O21</f>
        <v>0</v>
      </c>
      <c r="AT24" s="54">
        <f>'R2'!S21</f>
        <v>0</v>
      </c>
      <c r="AU24" s="79">
        <f>'R3'!O21</f>
        <v>0</v>
      </c>
      <c r="AV24" s="54">
        <f>'R3'!S21</f>
        <v>0</v>
      </c>
    </row>
    <row r="25" spans="2:48" ht="13.5">
      <c r="B25" s="274"/>
      <c r="C25" s="273"/>
      <c r="D25" s="442" t="s">
        <v>63</v>
      </c>
      <c r="E25" s="443"/>
      <c r="F25" s="443"/>
      <c r="G25" s="443"/>
      <c r="H25" s="443"/>
      <c r="I25" s="443"/>
      <c r="J25" s="443"/>
      <c r="K25" s="443"/>
      <c r="L25" s="443"/>
      <c r="M25" s="443"/>
      <c r="N25" s="444"/>
      <c r="O25" s="115">
        <f>'H17'!O23</f>
        <v>0</v>
      </c>
      <c r="P25" s="63">
        <f>'H17'!S23</f>
        <v>0</v>
      </c>
      <c r="Q25" s="79">
        <f>'H18'!O23</f>
        <v>0</v>
      </c>
      <c r="R25" s="63">
        <f>'H18'!S23</f>
        <v>0</v>
      </c>
      <c r="S25" s="79">
        <f>'H19'!O23</f>
        <v>0</v>
      </c>
      <c r="T25" s="63">
        <f>'H19'!S23</f>
        <v>0</v>
      </c>
      <c r="U25" s="79">
        <f>'H20'!O23</f>
        <v>0</v>
      </c>
      <c r="V25" s="63">
        <f>'H20'!S23</f>
        <v>0</v>
      </c>
      <c r="W25" s="79">
        <f>'H21'!O23</f>
        <v>0</v>
      </c>
      <c r="X25" s="93">
        <f>'H21'!S23</f>
        <v>0</v>
      </c>
      <c r="Y25" s="124">
        <f>'H22'!O23</f>
        <v>0</v>
      </c>
      <c r="Z25" s="225">
        <f>'H22'!S23</f>
        <v>0</v>
      </c>
      <c r="AA25" s="124">
        <f>'H23'!O23</f>
        <v>0</v>
      </c>
      <c r="AB25" s="64">
        <f>'H23'!S23</f>
        <v>0</v>
      </c>
      <c r="AC25" s="80">
        <f>'H24'!O22</f>
        <v>0</v>
      </c>
      <c r="AD25" s="64">
        <f>'H24'!S22</f>
        <v>0</v>
      </c>
      <c r="AE25" s="79">
        <f>'H25'!O22</f>
        <v>0</v>
      </c>
      <c r="AF25" s="93">
        <f>'H25'!S22</f>
        <v>0</v>
      </c>
      <c r="AG25" s="115">
        <f>'H26'!O22</f>
        <v>0</v>
      </c>
      <c r="AH25" s="93">
        <f>'H26'!S22</f>
        <v>0</v>
      </c>
      <c r="AI25" s="115">
        <f>'H27'!O22</f>
        <v>0</v>
      </c>
      <c r="AJ25" s="93">
        <f>'H27'!S22</f>
        <v>0</v>
      </c>
      <c r="AK25" s="115">
        <f>'H28'!O22</f>
        <v>0</v>
      </c>
      <c r="AL25" s="63">
        <f>'H28'!S22</f>
        <v>0</v>
      </c>
      <c r="AM25" s="79">
        <f>'H29'!O22</f>
        <v>0</v>
      </c>
      <c r="AN25" s="63">
        <f>'H29'!S22</f>
        <v>0</v>
      </c>
      <c r="AO25" s="79">
        <f>'H30'!O22</f>
        <v>0</v>
      </c>
      <c r="AP25" s="63">
        <f>'H30'!S22</f>
        <v>0</v>
      </c>
      <c r="AQ25" s="79">
        <f>'R1'!O22</f>
        <v>0</v>
      </c>
      <c r="AR25" s="54">
        <f>'R1'!S22</f>
        <v>0</v>
      </c>
      <c r="AS25" s="79">
        <f>'R2'!O22</f>
        <v>0</v>
      </c>
      <c r="AT25" s="54">
        <f>'R2'!S22</f>
        <v>0</v>
      </c>
      <c r="AU25" s="79">
        <f>'R3'!O22</f>
        <v>0</v>
      </c>
      <c r="AV25" s="54">
        <f>'R3'!S22</f>
        <v>0</v>
      </c>
    </row>
    <row r="26" spans="2:48" ht="13.5">
      <c r="B26" s="274"/>
      <c r="C26" s="273"/>
      <c r="D26" s="442" t="s">
        <v>64</v>
      </c>
      <c r="E26" s="443"/>
      <c r="F26" s="443"/>
      <c r="G26" s="443"/>
      <c r="H26" s="443"/>
      <c r="I26" s="443"/>
      <c r="J26" s="443"/>
      <c r="K26" s="443"/>
      <c r="L26" s="443"/>
      <c r="M26" s="443"/>
      <c r="N26" s="444"/>
      <c r="O26" s="115">
        <f>'H17'!O24</f>
        <v>0</v>
      </c>
      <c r="P26" s="63">
        <f>'H17'!S24</f>
        <v>0</v>
      </c>
      <c r="Q26" s="79">
        <f>'H18'!O24</f>
        <v>0</v>
      </c>
      <c r="R26" s="63">
        <f>'H18'!S24</f>
        <v>0</v>
      </c>
      <c r="S26" s="79">
        <f>'H19'!O24</f>
        <v>0</v>
      </c>
      <c r="T26" s="63">
        <f>'H19'!S24</f>
        <v>0</v>
      </c>
      <c r="U26" s="79">
        <f>'H20'!O24</f>
        <v>0</v>
      </c>
      <c r="V26" s="63">
        <f>'H20'!S24</f>
        <v>0</v>
      </c>
      <c r="W26" s="79">
        <f>'H21'!O24</f>
        <v>0</v>
      </c>
      <c r="X26" s="210">
        <f>'H21'!S24</f>
        <v>0</v>
      </c>
      <c r="Y26" s="124">
        <f>'H22'!O24</f>
        <v>0</v>
      </c>
      <c r="Z26" s="225">
        <f>'H22'!S24</f>
        <v>0</v>
      </c>
      <c r="AA26" s="124">
        <f>'H23'!O24</f>
        <v>0</v>
      </c>
      <c r="AB26" s="64">
        <f>'H23'!S24</f>
        <v>0</v>
      </c>
      <c r="AC26" s="80">
        <f>'H24'!O23</f>
        <v>0</v>
      </c>
      <c r="AD26" s="64">
        <f>'H24'!S23</f>
        <v>0</v>
      </c>
      <c r="AE26" s="79">
        <f>'H25'!O23</f>
        <v>0</v>
      </c>
      <c r="AF26" s="93">
        <f>'H25'!S23</f>
        <v>0</v>
      </c>
      <c r="AG26" s="115">
        <f>'H26'!O23</f>
        <v>0</v>
      </c>
      <c r="AH26" s="93">
        <f>'H26'!S23</f>
        <v>0</v>
      </c>
      <c r="AI26" s="115">
        <f>'H27'!O23</f>
        <v>0</v>
      </c>
      <c r="AJ26" s="93">
        <f>'H27'!S23</f>
        <v>0</v>
      </c>
      <c r="AK26" s="115">
        <f>'H28'!O23</f>
        <v>0</v>
      </c>
      <c r="AL26" s="63">
        <f>'H28'!S23</f>
        <v>0</v>
      </c>
      <c r="AM26" s="79">
        <f>'H29'!O23</f>
        <v>0</v>
      </c>
      <c r="AN26" s="63">
        <f>'H29'!S23</f>
        <v>0</v>
      </c>
      <c r="AO26" s="79">
        <f>'H30'!O23</f>
        <v>0</v>
      </c>
      <c r="AP26" s="63">
        <f>'H30'!S23</f>
        <v>0</v>
      </c>
      <c r="AQ26" s="79">
        <f>'R1'!O23</f>
        <v>0</v>
      </c>
      <c r="AR26" s="54">
        <f>'R1'!S23</f>
        <v>0</v>
      </c>
      <c r="AS26" s="79">
        <f>'R2'!O23</f>
        <v>0</v>
      </c>
      <c r="AT26" s="54">
        <f>'R2'!S23</f>
        <v>0</v>
      </c>
      <c r="AU26" s="79">
        <f>'R3'!O23</f>
        <v>0</v>
      </c>
      <c r="AV26" s="54">
        <f>'R3'!S23</f>
        <v>0</v>
      </c>
    </row>
    <row r="27" spans="2:48" ht="13.5">
      <c r="B27" s="274"/>
      <c r="C27" s="273"/>
      <c r="D27" s="442" t="s">
        <v>65</v>
      </c>
      <c r="E27" s="443"/>
      <c r="F27" s="443"/>
      <c r="G27" s="443"/>
      <c r="H27" s="443"/>
      <c r="I27" s="443"/>
      <c r="J27" s="443"/>
      <c r="K27" s="443"/>
      <c r="L27" s="443"/>
      <c r="M27" s="443"/>
      <c r="N27" s="444"/>
      <c r="O27" s="115">
        <f>'H17'!O25</f>
        <v>0</v>
      </c>
      <c r="P27" s="63">
        <f>'H17'!S25</f>
        <v>0</v>
      </c>
      <c r="Q27" s="79">
        <f>'H18'!O25</f>
        <v>0</v>
      </c>
      <c r="R27" s="63">
        <f>'H18'!S25</f>
        <v>0</v>
      </c>
      <c r="S27" s="79">
        <f>'H19'!O25</f>
        <v>0</v>
      </c>
      <c r="T27" s="63">
        <f>'H19'!S25</f>
        <v>0</v>
      </c>
      <c r="U27" s="79">
        <f>'H20'!O25</f>
        <v>0</v>
      </c>
      <c r="V27" s="63">
        <f>'H20'!S25</f>
        <v>0</v>
      </c>
      <c r="W27" s="79">
        <f>'H21'!O25</f>
        <v>0</v>
      </c>
      <c r="X27" s="93">
        <f>'H21'!S25</f>
        <v>0</v>
      </c>
      <c r="Y27" s="124">
        <f>'H22'!O25</f>
        <v>0</v>
      </c>
      <c r="Z27" s="225">
        <f>'H22'!S25</f>
        <v>0</v>
      </c>
      <c r="AA27" s="124">
        <f>'H23'!O25</f>
        <v>0</v>
      </c>
      <c r="AB27" s="64">
        <f>'H23'!S25</f>
        <v>0</v>
      </c>
      <c r="AC27" s="80">
        <f>'H24'!O24</f>
        <v>0</v>
      </c>
      <c r="AD27" s="64">
        <f>'H24'!S24</f>
        <v>0</v>
      </c>
      <c r="AE27" s="79">
        <f>'H25'!O24</f>
        <v>0</v>
      </c>
      <c r="AF27" s="93">
        <f>'H25'!S24</f>
        <v>0</v>
      </c>
      <c r="AG27" s="115">
        <f>'H26'!O24</f>
        <v>0</v>
      </c>
      <c r="AH27" s="93">
        <f>'H26'!S24</f>
        <v>0</v>
      </c>
      <c r="AI27" s="115">
        <f>'H27'!O24</f>
        <v>0</v>
      </c>
      <c r="AJ27" s="93">
        <f>'H27'!S24</f>
        <v>0</v>
      </c>
      <c r="AK27" s="115">
        <f>'H28'!O24</f>
        <v>0</v>
      </c>
      <c r="AL27" s="63">
        <f>'H28'!S24</f>
        <v>0</v>
      </c>
      <c r="AM27" s="79">
        <f>'H29'!O24</f>
        <v>0</v>
      </c>
      <c r="AN27" s="63">
        <f>'H29'!S24</f>
        <v>0</v>
      </c>
      <c r="AO27" s="79">
        <f>'H30'!O24</f>
        <v>0</v>
      </c>
      <c r="AP27" s="63">
        <f>'H30'!S24</f>
        <v>0</v>
      </c>
      <c r="AQ27" s="79">
        <f>'R1'!O24</f>
        <v>0</v>
      </c>
      <c r="AR27" s="54">
        <f>'R1'!S24</f>
        <v>0</v>
      </c>
      <c r="AS27" s="79">
        <f>'R2'!O24</f>
        <v>0</v>
      </c>
      <c r="AT27" s="54">
        <f>'R2'!S24</f>
        <v>0</v>
      </c>
      <c r="AU27" s="79">
        <f>'R3'!O24</f>
        <v>0</v>
      </c>
      <c r="AV27" s="54">
        <f>'R3'!S24</f>
        <v>0</v>
      </c>
    </row>
    <row r="28" spans="2:48" ht="14.25" customHeight="1">
      <c r="B28" s="274"/>
      <c r="C28" s="273"/>
      <c r="D28" s="442" t="s">
        <v>66</v>
      </c>
      <c r="E28" s="443"/>
      <c r="F28" s="443"/>
      <c r="G28" s="443"/>
      <c r="H28" s="443"/>
      <c r="I28" s="443"/>
      <c r="J28" s="443"/>
      <c r="K28" s="443"/>
      <c r="L28" s="443"/>
      <c r="M28" s="443"/>
      <c r="N28" s="444"/>
      <c r="O28" s="115">
        <f>'H17'!O26</f>
        <v>0</v>
      </c>
      <c r="P28" s="63">
        <f>'H17'!S26</f>
        <v>0</v>
      </c>
      <c r="Q28" s="79">
        <f>'H18'!O26</f>
        <v>0</v>
      </c>
      <c r="R28" s="63">
        <f>'H18'!S26</f>
        <v>0</v>
      </c>
      <c r="S28" s="79">
        <f>'H19'!O26</f>
        <v>0</v>
      </c>
      <c r="T28" s="63">
        <f>'H19'!S26</f>
        <v>0</v>
      </c>
      <c r="U28" s="79">
        <f>'H20'!O26</f>
        <v>0</v>
      </c>
      <c r="V28" s="63">
        <f>'H20'!S26</f>
        <v>0</v>
      </c>
      <c r="W28" s="79">
        <f>'H21'!O26</f>
        <v>0</v>
      </c>
      <c r="X28" s="93">
        <f>'H21'!S26</f>
        <v>0</v>
      </c>
      <c r="Y28" s="124">
        <f>'H22'!O26</f>
        <v>0</v>
      </c>
      <c r="Z28" s="225">
        <f>'H22'!S26</f>
        <v>0</v>
      </c>
      <c r="AA28" s="124">
        <f>'H23'!O26</f>
        <v>0</v>
      </c>
      <c r="AB28" s="64">
        <f>'H23'!S26</f>
        <v>0</v>
      </c>
      <c r="AC28" s="80">
        <f>'H24'!O25</f>
        <v>0</v>
      </c>
      <c r="AD28" s="64">
        <f>'H24'!S25</f>
        <v>0</v>
      </c>
      <c r="AE28" s="79">
        <f>'H25'!O25</f>
        <v>0</v>
      </c>
      <c r="AF28" s="93">
        <f>'H25'!S25</f>
        <v>0</v>
      </c>
      <c r="AG28" s="115">
        <f>'H26'!O25</f>
        <v>0</v>
      </c>
      <c r="AH28" s="93">
        <f>'H26'!S25</f>
        <v>0</v>
      </c>
      <c r="AI28" s="115">
        <f>'H27'!O25</f>
        <v>0</v>
      </c>
      <c r="AJ28" s="93">
        <f>'H27'!S25</f>
        <v>0</v>
      </c>
      <c r="AK28" s="115">
        <f>'H28'!O25</f>
        <v>0</v>
      </c>
      <c r="AL28" s="63">
        <f>'H28'!S25</f>
        <v>0</v>
      </c>
      <c r="AM28" s="79">
        <f>'H29'!O25</f>
        <v>0</v>
      </c>
      <c r="AN28" s="63">
        <f>'H29'!S25</f>
        <v>0</v>
      </c>
      <c r="AO28" s="79">
        <f>'H30'!O25</f>
        <v>0</v>
      </c>
      <c r="AP28" s="63">
        <f>'H30'!S25</f>
        <v>0</v>
      </c>
      <c r="AQ28" s="79">
        <f>'R1'!O25</f>
        <v>0</v>
      </c>
      <c r="AR28" s="54">
        <f>'R1'!S25</f>
        <v>0</v>
      </c>
      <c r="AS28" s="79">
        <f>'R2'!O25</f>
        <v>0</v>
      </c>
      <c r="AT28" s="54">
        <f>'R2'!S25</f>
        <v>0</v>
      </c>
      <c r="AU28" s="79">
        <f>'R3'!O25</f>
        <v>0</v>
      </c>
      <c r="AV28" s="54">
        <f>'R3'!S25</f>
        <v>0</v>
      </c>
    </row>
    <row r="29" spans="2:48" ht="13.5">
      <c r="B29" s="274"/>
      <c r="C29" s="273"/>
      <c r="D29" s="470" t="s">
        <v>67</v>
      </c>
      <c r="E29" s="471"/>
      <c r="F29" s="471"/>
      <c r="G29" s="471"/>
      <c r="H29" s="443"/>
      <c r="I29" s="443"/>
      <c r="J29" s="443"/>
      <c r="K29" s="443"/>
      <c r="L29" s="443"/>
      <c r="M29" s="443"/>
      <c r="N29" s="444"/>
      <c r="O29" s="115">
        <f>'H17'!O27</f>
        <v>0</v>
      </c>
      <c r="P29" s="63">
        <f>'H17'!S27</f>
        <v>0</v>
      </c>
      <c r="Q29" s="79">
        <f>'H18'!O27</f>
        <v>0</v>
      </c>
      <c r="R29" s="63">
        <f>'H18'!S27</f>
        <v>0</v>
      </c>
      <c r="S29" s="79">
        <f>'H19'!O27</f>
        <v>0</v>
      </c>
      <c r="T29" s="93">
        <f>'H19'!S27</f>
        <v>0</v>
      </c>
      <c r="U29" s="115">
        <f>'H20'!O27</f>
        <v>0</v>
      </c>
      <c r="V29" s="63">
        <f>'H20'!S27</f>
        <v>0</v>
      </c>
      <c r="W29" s="79">
        <f>'H21'!O27</f>
        <v>0</v>
      </c>
      <c r="X29" s="93">
        <f>'H21'!S27</f>
        <v>0</v>
      </c>
      <c r="Y29" s="124">
        <f>'H22'!O27</f>
        <v>0</v>
      </c>
      <c r="Z29" s="225">
        <f>'H22'!S27</f>
        <v>0</v>
      </c>
      <c r="AA29" s="124">
        <f>'H23'!O27</f>
        <v>0</v>
      </c>
      <c r="AB29" s="65">
        <f>'H23'!S27</f>
        <v>0</v>
      </c>
      <c r="AC29" s="80">
        <f>'H24'!O26</f>
        <v>0</v>
      </c>
      <c r="AD29" s="64">
        <f>'H24'!S26</f>
        <v>0</v>
      </c>
      <c r="AE29" s="79">
        <f>'H25'!O26</f>
        <v>0</v>
      </c>
      <c r="AF29" s="93">
        <f>'H25'!S26</f>
        <v>0</v>
      </c>
      <c r="AG29" s="115">
        <f>'H26'!O26</f>
        <v>0</v>
      </c>
      <c r="AH29" s="93">
        <f>'H26'!S26</f>
        <v>0</v>
      </c>
      <c r="AI29" s="115">
        <f>'H27'!O26</f>
        <v>0</v>
      </c>
      <c r="AJ29" s="93">
        <f>'H27'!S26</f>
        <v>0</v>
      </c>
      <c r="AK29" s="115">
        <f>'H28'!O26</f>
        <v>0</v>
      </c>
      <c r="AL29" s="63">
        <f>'H28'!S26</f>
        <v>0</v>
      </c>
      <c r="AM29" s="79">
        <f>'H29'!O26</f>
        <v>0</v>
      </c>
      <c r="AN29" s="63">
        <f>'H29'!S26</f>
        <v>0</v>
      </c>
      <c r="AO29" s="79">
        <f>'H30'!O26</f>
        <v>0</v>
      </c>
      <c r="AP29" s="63">
        <f>'H30'!S26</f>
        <v>0</v>
      </c>
      <c r="AQ29" s="79">
        <f>'R1'!O26</f>
        <v>0</v>
      </c>
      <c r="AR29" s="54">
        <f>'R1'!S26</f>
        <v>0</v>
      </c>
      <c r="AS29" s="79">
        <f>'R2'!O26</f>
        <v>0</v>
      </c>
      <c r="AT29" s="54">
        <f>'R2'!S26</f>
        <v>0</v>
      </c>
      <c r="AU29" s="79">
        <f>'R3'!O26</f>
        <v>0</v>
      </c>
      <c r="AV29" s="54">
        <f>'R3'!S26</f>
        <v>0</v>
      </c>
    </row>
    <row r="30" spans="2:48" ht="13.5" customHeight="1" thickBot="1">
      <c r="B30" s="274"/>
      <c r="C30" s="273"/>
      <c r="D30" s="467" t="s">
        <v>54</v>
      </c>
      <c r="E30" s="468"/>
      <c r="F30" s="468"/>
      <c r="G30" s="468"/>
      <c r="H30" s="468"/>
      <c r="I30" s="468"/>
      <c r="J30" s="468"/>
      <c r="K30" s="468"/>
      <c r="L30" s="468"/>
      <c r="M30" s="468"/>
      <c r="N30" s="469"/>
      <c r="O30" s="116">
        <f>'H17'!O28</f>
        <v>0</v>
      </c>
      <c r="P30" s="67">
        <f>'H17'!S28</f>
        <v>0</v>
      </c>
      <c r="Q30" s="81">
        <f>'H18'!O28</f>
        <v>0</v>
      </c>
      <c r="R30" s="67">
        <f>'H18'!S28</f>
        <v>0</v>
      </c>
      <c r="S30" s="81">
        <f>'H19'!O28</f>
        <v>0</v>
      </c>
      <c r="T30" s="95">
        <f>'H19'!S28</f>
        <v>0</v>
      </c>
      <c r="U30" s="116">
        <f>'H20'!O28</f>
        <v>0</v>
      </c>
      <c r="V30" s="67">
        <f>'H20'!S28</f>
        <v>0</v>
      </c>
      <c r="W30" s="81">
        <f>'H21'!O28</f>
        <v>0</v>
      </c>
      <c r="X30" s="95">
        <f>'H21'!S28</f>
        <v>0</v>
      </c>
      <c r="Y30" s="116">
        <f>'H22'!O28</f>
        <v>0</v>
      </c>
      <c r="Z30" s="56">
        <f>'H22'!S28</f>
        <v>0</v>
      </c>
      <c r="AA30" s="116">
        <f>'H23'!O28</f>
        <v>0</v>
      </c>
      <c r="AB30" s="67">
        <f>'H23'!S28</f>
        <v>0</v>
      </c>
      <c r="AC30" s="81">
        <f>'H24'!O27</f>
        <v>0</v>
      </c>
      <c r="AD30" s="67">
        <f>'H24'!S27</f>
        <v>0</v>
      </c>
      <c r="AE30" s="81">
        <f>'H25'!O27</f>
        <v>0</v>
      </c>
      <c r="AF30" s="95">
        <f>'H25'!S27</f>
        <v>0</v>
      </c>
      <c r="AG30" s="116">
        <f>'H26'!O27</f>
        <v>0</v>
      </c>
      <c r="AH30" s="95">
        <f>'H26'!S27</f>
        <v>0</v>
      </c>
      <c r="AI30" s="116">
        <f>'H27'!O27</f>
        <v>0</v>
      </c>
      <c r="AJ30" s="95">
        <f>'H27'!S27</f>
        <v>0</v>
      </c>
      <c r="AK30" s="235">
        <f>'H28'!O27</f>
        <v>0</v>
      </c>
      <c r="AL30" s="277">
        <f>'H28'!S27</f>
        <v>0</v>
      </c>
      <c r="AM30" s="284">
        <f>'H29'!O27</f>
        <v>0</v>
      </c>
      <c r="AN30" s="277">
        <f>'H29'!S27</f>
        <v>0</v>
      </c>
      <c r="AO30" s="284">
        <f>'H30'!O27</f>
        <v>0</v>
      </c>
      <c r="AP30" s="277">
        <f>'H30'!S27</f>
        <v>0</v>
      </c>
      <c r="AQ30" s="284">
        <f>'R1'!O27</f>
        <v>0</v>
      </c>
      <c r="AR30" s="234">
        <f>'R1'!S27</f>
        <v>0</v>
      </c>
      <c r="AS30" s="79">
        <f>'R2'!O27</f>
        <v>0</v>
      </c>
      <c r="AT30" s="54">
        <f>'R2'!S27</f>
        <v>0</v>
      </c>
      <c r="AU30" s="79">
        <f>'R3'!O27</f>
        <v>0</v>
      </c>
      <c r="AV30" s="54">
        <f>'R3'!S27</f>
        <v>0</v>
      </c>
    </row>
    <row r="31" spans="2:48" ht="13.5" customHeight="1" thickBot="1">
      <c r="B31" s="274"/>
      <c r="C31" s="275"/>
      <c r="D31" s="478" t="s">
        <v>13</v>
      </c>
      <c r="E31" s="479"/>
      <c r="F31" s="479"/>
      <c r="G31" s="479"/>
      <c r="H31" s="479"/>
      <c r="I31" s="479"/>
      <c r="J31" s="479"/>
      <c r="K31" s="479"/>
      <c r="L31" s="479"/>
      <c r="M31" s="479"/>
      <c r="N31" s="480"/>
      <c r="O31" s="117"/>
      <c r="P31" s="68">
        <f>'H17'!S29</f>
        <v>0</v>
      </c>
      <c r="Q31" s="82"/>
      <c r="R31" s="68">
        <f>'H18'!S29</f>
        <v>0</v>
      </c>
      <c r="S31" s="82"/>
      <c r="T31" s="96">
        <f>'H19'!S29</f>
        <v>0</v>
      </c>
      <c r="U31" s="120"/>
      <c r="V31" s="68">
        <f>'H20'!S29</f>
        <v>0</v>
      </c>
      <c r="W31" s="82"/>
      <c r="X31" s="96">
        <f>'H21'!S29</f>
        <v>0</v>
      </c>
      <c r="Y31" s="117"/>
      <c r="Z31" s="57">
        <f>'H22'!S29</f>
        <v>0</v>
      </c>
      <c r="AA31" s="120"/>
      <c r="AB31" s="68">
        <f>'H23'!S29</f>
        <v>0</v>
      </c>
      <c r="AC31" s="82"/>
      <c r="AD31" s="68">
        <f>'H24'!S28</f>
        <v>0</v>
      </c>
      <c r="AE31" s="82"/>
      <c r="AF31" s="96">
        <f>'H25'!S28</f>
        <v>0</v>
      </c>
      <c r="AG31" s="120"/>
      <c r="AH31" s="96">
        <f>'H26'!S28</f>
        <v>0</v>
      </c>
      <c r="AI31" s="120"/>
      <c r="AJ31" s="96">
        <f>'H27'!S28</f>
        <v>0</v>
      </c>
      <c r="AK31" s="128"/>
      <c r="AL31" s="278">
        <f>'H28'!S28</f>
        <v>0</v>
      </c>
      <c r="AM31" s="285"/>
      <c r="AN31" s="287">
        <f>'H29'!S28</f>
        <v>0</v>
      </c>
      <c r="AO31" s="285"/>
      <c r="AP31" s="287">
        <f>'H30'!S28</f>
        <v>0</v>
      </c>
      <c r="AQ31" s="285"/>
      <c r="AR31" s="281">
        <f>'R1'!S28</f>
        <v>0</v>
      </c>
      <c r="AS31" s="285"/>
      <c r="AT31" s="281">
        <f>'R2'!S28</f>
        <v>0</v>
      </c>
      <c r="AU31" s="285"/>
      <c r="AV31" s="54">
        <f>'R3'!S28</f>
        <v>0</v>
      </c>
    </row>
    <row r="32" spans="2:48" ht="13.5" customHeight="1">
      <c r="B32" s="435" t="s">
        <v>14</v>
      </c>
      <c r="C32" s="489"/>
      <c r="D32" s="455" t="s">
        <v>15</v>
      </c>
      <c r="E32" s="456"/>
      <c r="F32" s="456"/>
      <c r="G32" s="456"/>
      <c r="H32" s="456"/>
      <c r="I32" s="456"/>
      <c r="J32" s="456"/>
      <c r="K32" s="456"/>
      <c r="L32" s="456"/>
      <c r="M32" s="456"/>
      <c r="N32" s="457"/>
      <c r="O32" s="118">
        <f>'H17'!O30</f>
        <v>0</v>
      </c>
      <c r="P32" s="69">
        <f>'H17'!S30</f>
        <v>0</v>
      </c>
      <c r="Q32" s="83">
        <f>'H18'!O30</f>
        <v>0</v>
      </c>
      <c r="R32" s="69">
        <f>'H18'!S30</f>
        <v>0</v>
      </c>
      <c r="S32" s="83">
        <f>'H19'!O30</f>
        <v>0</v>
      </c>
      <c r="T32" s="97">
        <f>'H19'!S30</f>
        <v>0</v>
      </c>
      <c r="U32" s="118">
        <f>'H20'!O30</f>
        <v>0</v>
      </c>
      <c r="V32" s="69">
        <f>'H20'!S30</f>
        <v>0</v>
      </c>
      <c r="W32" s="83">
        <f>'H21'!O30</f>
        <v>0</v>
      </c>
      <c r="X32" s="97">
        <f>'H21'!S30</f>
        <v>0</v>
      </c>
      <c r="Y32" s="118">
        <f>'H22'!O30</f>
        <v>0</v>
      </c>
      <c r="Z32" s="58">
        <f>'H22'!S30</f>
        <v>0</v>
      </c>
      <c r="AA32" s="118">
        <f>'H23'!O30</f>
        <v>0</v>
      </c>
      <c r="AB32" s="69">
        <f>'H23'!S30</f>
        <v>0</v>
      </c>
      <c r="AC32" s="83">
        <f>'H24'!O29</f>
        <v>0</v>
      </c>
      <c r="AD32" s="69">
        <f>'H24'!S29</f>
        <v>0</v>
      </c>
      <c r="AE32" s="83">
        <f>'H25'!O29</f>
        <v>0</v>
      </c>
      <c r="AF32" s="97">
        <f>'H25'!S29</f>
        <v>0</v>
      </c>
      <c r="AG32" s="118">
        <f>'H26'!O29</f>
        <v>0</v>
      </c>
      <c r="AH32" s="97">
        <f>'H26'!S29</f>
        <v>0</v>
      </c>
      <c r="AI32" s="115">
        <f>'H27'!O29</f>
        <v>0</v>
      </c>
      <c r="AJ32" s="93">
        <f>'H27'!S29</f>
        <v>0</v>
      </c>
      <c r="AK32" s="265">
        <f>'H28'!O29</f>
        <v>0</v>
      </c>
      <c r="AL32" s="279">
        <f>'H28'!S29</f>
        <v>0</v>
      </c>
      <c r="AM32" s="79">
        <f>'H29'!O29</f>
        <v>0</v>
      </c>
      <c r="AN32" s="63">
        <f>'H29'!S29</f>
        <v>0</v>
      </c>
      <c r="AO32" s="79">
        <f>'H30'!O29</f>
        <v>0</v>
      </c>
      <c r="AP32" s="63">
        <f>'H30'!S29</f>
        <v>0</v>
      </c>
      <c r="AQ32" s="79">
        <f>'R1'!O29</f>
        <v>0</v>
      </c>
      <c r="AR32" s="54">
        <f>'R1'!S29</f>
        <v>0</v>
      </c>
      <c r="AS32" s="79">
        <f>'R2'!O29</f>
        <v>0</v>
      </c>
      <c r="AT32" s="54">
        <f>'R2'!S29</f>
        <v>0</v>
      </c>
      <c r="AU32" s="79">
        <f>'R3'!O29</f>
        <v>0</v>
      </c>
      <c r="AV32" s="54">
        <f>'R3'!S29</f>
        <v>0</v>
      </c>
    </row>
    <row r="33" spans="2:48" ht="13.5" customHeight="1">
      <c r="B33" s="490"/>
      <c r="C33" s="491"/>
      <c r="D33" s="446" t="s">
        <v>16</v>
      </c>
      <c r="E33" s="447"/>
      <c r="F33" s="447"/>
      <c r="G33" s="447"/>
      <c r="H33" s="447"/>
      <c r="I33" s="447"/>
      <c r="J33" s="447"/>
      <c r="K33" s="447"/>
      <c r="L33" s="447"/>
      <c r="M33" s="447"/>
      <c r="N33" s="448"/>
      <c r="O33" s="119">
        <f>'H17'!O31</f>
        <v>0</v>
      </c>
      <c r="P33" s="66">
        <f>'H17'!S31</f>
        <v>0</v>
      </c>
      <c r="Q33" s="84">
        <f>'H18'!O31</f>
        <v>0</v>
      </c>
      <c r="R33" s="66">
        <f>'H18'!S31</f>
        <v>0</v>
      </c>
      <c r="S33" s="84">
        <f>'H19'!O31</f>
        <v>0</v>
      </c>
      <c r="T33" s="94">
        <f>'H19'!S31</f>
        <v>0</v>
      </c>
      <c r="U33" s="119">
        <f>'H20'!O31</f>
        <v>0</v>
      </c>
      <c r="V33" s="66">
        <f>'H20'!S31</f>
        <v>0</v>
      </c>
      <c r="W33" s="84">
        <f>'H21'!O31</f>
        <v>0</v>
      </c>
      <c r="X33" s="94">
        <f>'H21'!S31</f>
        <v>0</v>
      </c>
      <c r="Y33" s="119">
        <f>'H22'!O31</f>
        <v>0</v>
      </c>
      <c r="Z33" s="55">
        <f>'H22'!S31</f>
        <v>0</v>
      </c>
      <c r="AA33" s="119">
        <f>'H23'!O31</f>
        <v>0</v>
      </c>
      <c r="AB33" s="66">
        <f>'H23'!S31</f>
        <v>0</v>
      </c>
      <c r="AC33" s="84">
        <f>'H24'!O30</f>
        <v>0</v>
      </c>
      <c r="AD33" s="66">
        <f>'H24'!S30</f>
        <v>0</v>
      </c>
      <c r="AE33" s="84">
        <f>'H25'!O30</f>
        <v>0</v>
      </c>
      <c r="AF33" s="94">
        <f>'H25'!S30</f>
        <v>0</v>
      </c>
      <c r="AG33" s="119">
        <f>'H26'!O30</f>
        <v>0</v>
      </c>
      <c r="AH33" s="94">
        <f>'H26'!S30</f>
        <v>0</v>
      </c>
      <c r="AI33" s="115">
        <f>'H27'!O30</f>
        <v>0</v>
      </c>
      <c r="AJ33" s="93">
        <f>'H27'!S30</f>
        <v>0</v>
      </c>
      <c r="AK33" s="115">
        <f>'H28'!O30</f>
        <v>0</v>
      </c>
      <c r="AL33" s="63">
        <f>'H28'!S30</f>
        <v>0</v>
      </c>
      <c r="AM33" s="79">
        <f>'H29'!O30</f>
        <v>0</v>
      </c>
      <c r="AN33" s="63">
        <f>'H29'!S30</f>
        <v>0</v>
      </c>
      <c r="AO33" s="79">
        <f>'H30'!O30</f>
        <v>0</v>
      </c>
      <c r="AP33" s="63">
        <f>'H30'!S30</f>
        <v>0</v>
      </c>
      <c r="AQ33" s="79">
        <f>'R1'!O30</f>
        <v>0</v>
      </c>
      <c r="AR33" s="54">
        <f>'R1'!S30</f>
        <v>0</v>
      </c>
      <c r="AS33" s="79">
        <f>'R2'!O30</f>
        <v>0</v>
      </c>
      <c r="AT33" s="54">
        <f>'R2'!S30</f>
        <v>0</v>
      </c>
      <c r="AU33" s="79">
        <f>'R3'!O30</f>
        <v>0</v>
      </c>
      <c r="AV33" s="54">
        <f>'R3'!S30</f>
        <v>0</v>
      </c>
    </row>
    <row r="34" spans="2:48" ht="13.5">
      <c r="B34" s="490"/>
      <c r="C34" s="491"/>
      <c r="D34" s="446" t="s">
        <v>17</v>
      </c>
      <c r="E34" s="447"/>
      <c r="F34" s="447"/>
      <c r="G34" s="447"/>
      <c r="H34" s="447"/>
      <c r="I34" s="447"/>
      <c r="J34" s="447"/>
      <c r="K34" s="447"/>
      <c r="L34" s="447"/>
      <c r="M34" s="447"/>
      <c r="N34" s="448"/>
      <c r="O34" s="119">
        <f>'H17'!O32</f>
        <v>0</v>
      </c>
      <c r="P34" s="66">
        <f>'H17'!S32</f>
        <v>0</v>
      </c>
      <c r="Q34" s="84">
        <f>'H18'!O32</f>
        <v>0</v>
      </c>
      <c r="R34" s="66">
        <f>'H18'!S32</f>
        <v>0</v>
      </c>
      <c r="S34" s="84">
        <f>'H19'!O32</f>
        <v>0</v>
      </c>
      <c r="T34" s="94">
        <f>'H19'!S32</f>
        <v>0</v>
      </c>
      <c r="U34" s="119">
        <f>'H20'!O32</f>
        <v>0</v>
      </c>
      <c r="V34" s="66">
        <f>'H20'!S32</f>
        <v>0</v>
      </c>
      <c r="W34" s="84">
        <f>'H21'!O32</f>
        <v>0</v>
      </c>
      <c r="X34" s="94">
        <f>'H21'!S32</f>
        <v>0</v>
      </c>
      <c r="Y34" s="119">
        <f>'H22'!O32</f>
        <v>0</v>
      </c>
      <c r="Z34" s="55">
        <f>'H22'!S32</f>
        <v>0</v>
      </c>
      <c r="AA34" s="119">
        <f>'H23'!O32</f>
        <v>0</v>
      </c>
      <c r="AB34" s="66">
        <f>'H23'!S32</f>
        <v>0</v>
      </c>
      <c r="AC34" s="84">
        <f>'H24'!O31</f>
        <v>0</v>
      </c>
      <c r="AD34" s="66">
        <f>'H24'!S31</f>
        <v>0</v>
      </c>
      <c r="AE34" s="84">
        <f>'H25'!O31</f>
        <v>0</v>
      </c>
      <c r="AF34" s="94">
        <f>'H25'!S31</f>
        <v>0</v>
      </c>
      <c r="AG34" s="119">
        <f>'H26'!O31</f>
        <v>0</v>
      </c>
      <c r="AH34" s="94">
        <f>'H26'!S31</f>
        <v>0</v>
      </c>
      <c r="AI34" s="115">
        <f>'H27'!O31</f>
        <v>0</v>
      </c>
      <c r="AJ34" s="93">
        <f>'H27'!S31</f>
        <v>0</v>
      </c>
      <c r="AK34" s="115">
        <f>'H28'!O31</f>
        <v>0</v>
      </c>
      <c r="AL34" s="63">
        <f>'H28'!S31</f>
        <v>0</v>
      </c>
      <c r="AM34" s="79">
        <f>'H29'!O31</f>
        <v>0</v>
      </c>
      <c r="AN34" s="63">
        <f>'H29'!S31</f>
        <v>0</v>
      </c>
      <c r="AO34" s="79">
        <f>'H30'!O31</f>
        <v>0</v>
      </c>
      <c r="AP34" s="63">
        <f>'H30'!S31</f>
        <v>0</v>
      </c>
      <c r="AQ34" s="79">
        <f>'R1'!O31</f>
        <v>0</v>
      </c>
      <c r="AR34" s="54">
        <f>'R1'!S31</f>
        <v>0</v>
      </c>
      <c r="AS34" s="79">
        <f>'R2'!O31</f>
        <v>0</v>
      </c>
      <c r="AT34" s="54">
        <f>'R2'!S31</f>
        <v>0</v>
      </c>
      <c r="AU34" s="79">
        <f>'R3'!O31</f>
        <v>0</v>
      </c>
      <c r="AV34" s="54">
        <f>'R3'!S31</f>
        <v>0</v>
      </c>
    </row>
    <row r="35" spans="2:48" ht="14.25" customHeight="1" thickBot="1">
      <c r="B35" s="490"/>
      <c r="C35" s="491"/>
      <c r="D35" s="467" t="s">
        <v>18</v>
      </c>
      <c r="E35" s="468"/>
      <c r="F35" s="468"/>
      <c r="G35" s="468"/>
      <c r="H35" s="468"/>
      <c r="I35" s="468"/>
      <c r="J35" s="468"/>
      <c r="K35" s="468"/>
      <c r="L35" s="468"/>
      <c r="M35" s="468"/>
      <c r="N35" s="469"/>
      <c r="O35" s="116">
        <f>'H17'!O33</f>
        <v>0</v>
      </c>
      <c r="P35" s="95">
        <f>'H17'!S33</f>
        <v>0</v>
      </c>
      <c r="Q35" s="116">
        <f>'H18'!O33</f>
        <v>0</v>
      </c>
      <c r="R35" s="67">
        <f>'H18'!S33</f>
        <v>0</v>
      </c>
      <c r="S35" s="81">
        <f>'H19'!O33</f>
        <v>0</v>
      </c>
      <c r="T35" s="95">
        <f>'H19'!S33</f>
        <v>0</v>
      </c>
      <c r="U35" s="116">
        <f>'H20'!O33</f>
        <v>0</v>
      </c>
      <c r="V35" s="67">
        <f>'H20'!S33</f>
        <v>0</v>
      </c>
      <c r="W35" s="81">
        <f>'H21'!O33</f>
        <v>0</v>
      </c>
      <c r="X35" s="95">
        <f>'H21'!S33</f>
        <v>0</v>
      </c>
      <c r="Y35" s="116">
        <f>'H22'!O33</f>
        <v>0</v>
      </c>
      <c r="Z35" s="56">
        <f>'H22'!S33</f>
        <v>0</v>
      </c>
      <c r="AA35" s="116">
        <f>'H23'!O33</f>
        <v>0</v>
      </c>
      <c r="AB35" s="67">
        <f>'H23'!S33</f>
        <v>0</v>
      </c>
      <c r="AC35" s="81">
        <f>'H24'!O32</f>
        <v>0</v>
      </c>
      <c r="AD35" s="67">
        <f>'H24'!S32</f>
        <v>0</v>
      </c>
      <c r="AE35" s="81">
        <f>'H25'!O32</f>
        <v>0</v>
      </c>
      <c r="AF35" s="95">
        <f>'H25'!S32</f>
        <v>0</v>
      </c>
      <c r="AG35" s="116">
        <f>'H26'!O32</f>
        <v>0</v>
      </c>
      <c r="AH35" s="95">
        <f>'H26'!S32</f>
        <v>0</v>
      </c>
      <c r="AI35" s="115">
        <f>'H27'!O32</f>
        <v>0</v>
      </c>
      <c r="AJ35" s="93">
        <f>'H27'!S32</f>
        <v>0</v>
      </c>
      <c r="AK35" s="115">
        <f>'H28'!O32</f>
        <v>0</v>
      </c>
      <c r="AL35" s="280">
        <f>'H28'!S32</f>
        <v>0</v>
      </c>
      <c r="AM35" s="284">
        <f>'H29'!O32</f>
        <v>0</v>
      </c>
      <c r="AN35" s="277">
        <f>'H29'!S32</f>
        <v>0</v>
      </c>
      <c r="AO35" s="284">
        <f>'H30'!O32</f>
        <v>0</v>
      </c>
      <c r="AP35" s="277">
        <f>'H30'!S32</f>
        <v>0</v>
      </c>
      <c r="AQ35" s="284">
        <f>'R1'!O32</f>
        <v>0</v>
      </c>
      <c r="AR35" s="234">
        <f>'R1'!S32</f>
        <v>0</v>
      </c>
      <c r="AS35" s="284">
        <f>'R2'!O32</f>
        <v>0</v>
      </c>
      <c r="AT35" s="234">
        <f>'R2'!S32</f>
        <v>0</v>
      </c>
      <c r="AU35" s="79">
        <f>'R3'!O32</f>
        <v>0</v>
      </c>
      <c r="AV35" s="54">
        <f>'R3'!S32</f>
        <v>0</v>
      </c>
    </row>
    <row r="36" spans="2:48" ht="14.25" customHeight="1" thickBot="1">
      <c r="B36" s="492"/>
      <c r="C36" s="493"/>
      <c r="D36" s="478" t="s">
        <v>13</v>
      </c>
      <c r="E36" s="479"/>
      <c r="F36" s="479"/>
      <c r="G36" s="479"/>
      <c r="H36" s="479"/>
      <c r="I36" s="479"/>
      <c r="J36" s="479"/>
      <c r="K36" s="479"/>
      <c r="L36" s="479"/>
      <c r="M36" s="479"/>
      <c r="N36" s="480"/>
      <c r="O36" s="216"/>
      <c r="P36" s="105">
        <f>'H17'!S34</f>
        <v>0</v>
      </c>
      <c r="Q36" s="120"/>
      <c r="R36" s="96">
        <f>'H18'!S34</f>
        <v>0</v>
      </c>
      <c r="S36" s="120"/>
      <c r="T36" s="96">
        <f>'H19'!S34</f>
        <v>0</v>
      </c>
      <c r="U36" s="120"/>
      <c r="V36" s="68">
        <f>'H20'!S34</f>
        <v>0</v>
      </c>
      <c r="W36" s="82"/>
      <c r="X36" s="96">
        <f>'H21'!S34</f>
        <v>0</v>
      </c>
      <c r="Y36" s="120"/>
      <c r="Z36" s="57">
        <f>'H22'!S34</f>
        <v>0</v>
      </c>
      <c r="AA36" s="120"/>
      <c r="AB36" s="68">
        <f>'H23'!S34</f>
        <v>0</v>
      </c>
      <c r="AC36" s="82"/>
      <c r="AD36" s="68">
        <f>'H24'!S33</f>
        <v>0</v>
      </c>
      <c r="AE36" s="82"/>
      <c r="AF36" s="96">
        <f>'H25'!S33</f>
        <v>0</v>
      </c>
      <c r="AG36" s="120"/>
      <c r="AH36" s="96">
        <f>'H26'!S33</f>
        <v>0</v>
      </c>
      <c r="AI36" s="120"/>
      <c r="AJ36" s="96">
        <f>'H27'!S33</f>
        <v>0</v>
      </c>
      <c r="AK36" s="120"/>
      <c r="AL36" s="277">
        <f>'H28'!S33</f>
        <v>0</v>
      </c>
      <c r="AM36" s="285"/>
      <c r="AN36" s="287">
        <f>'H29'!S33</f>
        <v>0</v>
      </c>
      <c r="AO36" s="285"/>
      <c r="AP36" s="287">
        <f>'H30'!S33</f>
        <v>0</v>
      </c>
      <c r="AQ36" s="285"/>
      <c r="AR36" s="281">
        <f>'R1'!S33</f>
        <v>0</v>
      </c>
      <c r="AS36" s="285"/>
      <c r="AT36" s="281">
        <f>'R2'!S33</f>
        <v>0</v>
      </c>
      <c r="AU36" s="285"/>
      <c r="AV36" s="54">
        <f>'R3'!S33</f>
        <v>0</v>
      </c>
    </row>
    <row r="37" spans="2:48" ht="13.5" customHeight="1">
      <c r="B37" s="494" t="s">
        <v>68</v>
      </c>
      <c r="C37" s="495"/>
      <c r="D37" s="481" t="s">
        <v>27</v>
      </c>
      <c r="E37" s="482"/>
      <c r="F37" s="482"/>
      <c r="G37" s="482"/>
      <c r="H37" s="482"/>
      <c r="I37" s="482"/>
      <c r="J37" s="482"/>
      <c r="K37" s="482"/>
      <c r="L37" s="482"/>
      <c r="M37" s="482"/>
      <c r="N37" s="483"/>
      <c r="O37" s="217">
        <f>'H17'!O35</f>
        <v>0</v>
      </c>
      <c r="P37" s="103">
        <f>'H17'!S35</f>
        <v>0</v>
      </c>
      <c r="Q37" s="126">
        <f>'H18'!O35</f>
        <v>0</v>
      </c>
      <c r="R37" s="103">
        <f>'H18'!S35</f>
        <v>0</v>
      </c>
      <c r="S37" s="214">
        <f>'H19'!O35</f>
        <v>0</v>
      </c>
      <c r="T37" s="211">
        <f>'H19'!S35</f>
        <v>0</v>
      </c>
      <c r="U37" s="126">
        <f>'H20'!O35</f>
        <v>0</v>
      </c>
      <c r="V37" s="70">
        <f>'H20'!S35</f>
        <v>0</v>
      </c>
      <c r="W37" s="122">
        <f>'H21'!O35</f>
        <v>0</v>
      </c>
      <c r="X37" s="211">
        <f>'H21'!S35</f>
        <v>0</v>
      </c>
      <c r="Y37" s="126">
        <f>'H22'!O35</f>
        <v>0</v>
      </c>
      <c r="Z37" s="59">
        <f>'H22'!S35</f>
        <v>0</v>
      </c>
      <c r="AA37" s="126">
        <f>'H23'!O35</f>
        <v>0</v>
      </c>
      <c r="AB37" s="98">
        <f>'H23'!S35</f>
        <v>0</v>
      </c>
      <c r="AC37" s="101">
        <f>'H24'!O34</f>
        <v>0</v>
      </c>
      <c r="AD37" s="98">
        <f>'H24'!S34</f>
        <v>0</v>
      </c>
      <c r="AE37" s="101">
        <f>'H25'!O34</f>
        <v>0</v>
      </c>
      <c r="AF37" s="103">
        <f>'H25'!S34</f>
        <v>0</v>
      </c>
      <c r="AG37" s="101">
        <f>'H26'!O34</f>
        <v>0</v>
      </c>
      <c r="AH37" s="103">
        <f>'H26'!S34</f>
        <v>0</v>
      </c>
      <c r="AI37" s="126">
        <f>'H27'!O34</f>
        <v>0</v>
      </c>
      <c r="AJ37" s="211">
        <f>'H27'!S34</f>
        <v>0</v>
      </c>
      <c r="AK37" s="266">
        <f>'H28'!O34</f>
        <v>0</v>
      </c>
      <c r="AL37" s="279">
        <f>'H28'!S34</f>
        <v>0</v>
      </c>
      <c r="AM37" s="79">
        <f>'H29'!O34</f>
        <v>0</v>
      </c>
      <c r="AN37" s="63">
        <f>'H29'!S34</f>
        <v>0</v>
      </c>
      <c r="AO37" s="79">
        <f>'H30'!O34</f>
        <v>0</v>
      </c>
      <c r="AP37" s="63">
        <f>'H30'!S34</f>
        <v>0</v>
      </c>
      <c r="AQ37" s="79">
        <f>'R1'!O34</f>
        <v>0</v>
      </c>
      <c r="AR37" s="54">
        <f>'R1'!S34</f>
        <v>0</v>
      </c>
      <c r="AS37" s="79">
        <f>'R2'!O34</f>
        <v>0</v>
      </c>
      <c r="AT37" s="54">
        <f>'R2'!S34</f>
        <v>0</v>
      </c>
      <c r="AU37" s="79">
        <f>'R3'!O34</f>
        <v>0</v>
      </c>
      <c r="AV37" s="54">
        <f>'R3'!S34</f>
        <v>0</v>
      </c>
    </row>
    <row r="38" spans="2:48" ht="14.25" customHeight="1" thickBot="1">
      <c r="B38" s="496"/>
      <c r="C38" s="497"/>
      <c r="D38" s="470" t="s">
        <v>55</v>
      </c>
      <c r="E38" s="484"/>
      <c r="F38" s="484"/>
      <c r="G38" s="484"/>
      <c r="H38" s="484"/>
      <c r="I38" s="484"/>
      <c r="J38" s="484"/>
      <c r="K38" s="484"/>
      <c r="L38" s="484"/>
      <c r="M38" s="484"/>
      <c r="N38" s="485"/>
      <c r="O38" s="219">
        <f>'H17'!O36</f>
        <v>0</v>
      </c>
      <c r="P38" s="104">
        <f>'H17'!S36</f>
        <v>0</v>
      </c>
      <c r="Q38" s="127">
        <f>'H18'!O36</f>
        <v>0</v>
      </c>
      <c r="R38" s="104">
        <f>'H18'!S36</f>
        <v>0</v>
      </c>
      <c r="S38" s="215">
        <f>'H19'!O36</f>
        <v>0</v>
      </c>
      <c r="T38" s="212">
        <f>'H19'!S36</f>
        <v>0</v>
      </c>
      <c r="U38" s="127">
        <f>'H20'!O36</f>
        <v>0</v>
      </c>
      <c r="V38" s="212">
        <f>'H20'!S36</f>
        <v>0</v>
      </c>
      <c r="W38" s="215">
        <f>'H21'!O36</f>
        <v>0</v>
      </c>
      <c r="X38" s="212">
        <f>'H21'!S36</f>
        <v>0</v>
      </c>
      <c r="Y38" s="127">
        <f>'H22'!O36</f>
        <v>0</v>
      </c>
      <c r="Z38" s="60">
        <f>'H22'!S36</f>
        <v>0</v>
      </c>
      <c r="AA38" s="127">
        <f>'H23'!O36</f>
        <v>0</v>
      </c>
      <c r="AB38" s="99">
        <f>'H23'!S36</f>
        <v>0</v>
      </c>
      <c r="AC38" s="102">
        <f>'H24'!O35</f>
        <v>0</v>
      </c>
      <c r="AD38" s="99">
        <f>'H24'!S35</f>
        <v>0</v>
      </c>
      <c r="AE38" s="102">
        <f>'H25'!O35</f>
        <v>0</v>
      </c>
      <c r="AF38" s="104">
        <f>'H25'!S35</f>
        <v>0</v>
      </c>
      <c r="AG38" s="102">
        <f>'H26'!O35</f>
        <v>0</v>
      </c>
      <c r="AH38" s="104">
        <f>'H26'!S35</f>
        <v>0</v>
      </c>
      <c r="AI38" s="127">
        <f>'H27'!O35</f>
        <v>0</v>
      </c>
      <c r="AJ38" s="212">
        <f>'H27'!S35</f>
        <v>0</v>
      </c>
      <c r="AK38" s="267">
        <f>'H28'!O35</f>
        <v>0</v>
      </c>
      <c r="AL38" s="280">
        <f>'H28'!S35</f>
        <v>0</v>
      </c>
      <c r="AM38" s="284">
        <f>'H29'!O35</f>
        <v>0</v>
      </c>
      <c r="AN38" s="277">
        <f>'H29'!S35</f>
        <v>0</v>
      </c>
      <c r="AO38" s="284">
        <f>'H30'!O35</f>
        <v>0</v>
      </c>
      <c r="AP38" s="277">
        <f>'H30'!S35</f>
        <v>0</v>
      </c>
      <c r="AQ38" s="284">
        <f>'R1'!O35</f>
        <v>0</v>
      </c>
      <c r="AR38" s="234">
        <f>'R1'!S35</f>
        <v>0</v>
      </c>
      <c r="AS38" s="284">
        <f>'R2'!O35</f>
        <v>0</v>
      </c>
      <c r="AT38" s="234">
        <f>'R2'!S35</f>
        <v>0</v>
      </c>
      <c r="AU38" s="79">
        <f>'R3'!O35</f>
        <v>0</v>
      </c>
      <c r="AV38" s="54">
        <f>'R3'!S35</f>
        <v>0</v>
      </c>
    </row>
    <row r="39" spans="2:48" ht="14.25" thickBot="1">
      <c r="B39" s="498"/>
      <c r="C39" s="499"/>
      <c r="D39" s="478" t="s">
        <v>13</v>
      </c>
      <c r="E39" s="479"/>
      <c r="F39" s="479"/>
      <c r="G39" s="479"/>
      <c r="H39" s="479"/>
      <c r="I39" s="479"/>
      <c r="J39" s="479"/>
      <c r="K39" s="436"/>
      <c r="L39" s="479"/>
      <c r="M39" s="479"/>
      <c r="N39" s="480"/>
      <c r="O39" s="218"/>
      <c r="P39" s="105">
        <f>'H17'!S37</f>
        <v>0</v>
      </c>
      <c r="Q39" s="213"/>
      <c r="R39" s="105">
        <f>'H18'!S37</f>
        <v>0</v>
      </c>
      <c r="S39" s="120"/>
      <c r="T39" s="96">
        <f>'H19'!S37</f>
        <v>0</v>
      </c>
      <c r="U39" s="129"/>
      <c r="V39" s="96">
        <f>'H20'!S37</f>
        <v>0</v>
      </c>
      <c r="W39" s="120"/>
      <c r="X39" s="96">
        <f>'H21'!S37</f>
        <v>0</v>
      </c>
      <c r="Y39" s="128"/>
      <c r="Z39" s="57">
        <f>'H22'!S37</f>
        <v>0</v>
      </c>
      <c r="AA39" s="128"/>
      <c r="AB39" s="100">
        <f>'H23'!S37</f>
        <v>0</v>
      </c>
      <c r="AC39" s="129"/>
      <c r="AD39" s="100">
        <f>'H24'!S36</f>
        <v>0</v>
      </c>
      <c r="AE39" s="129"/>
      <c r="AF39" s="105">
        <f>'H25'!S36</f>
        <v>0</v>
      </c>
      <c r="AG39" s="129"/>
      <c r="AH39" s="105">
        <f>'H26'!S36</f>
        <v>0</v>
      </c>
      <c r="AI39" s="128"/>
      <c r="AJ39" s="96">
        <f>'H27'!S36</f>
        <v>0</v>
      </c>
      <c r="AK39" s="128"/>
      <c r="AL39" s="63">
        <f>'H28'!S36</f>
        <v>0</v>
      </c>
      <c r="AM39" s="285"/>
      <c r="AN39" s="287">
        <f>'H29'!S36</f>
        <v>0</v>
      </c>
      <c r="AO39" s="285"/>
      <c r="AP39" s="287">
        <f>'H30'!S36</f>
        <v>0</v>
      </c>
      <c r="AQ39" s="285"/>
      <c r="AR39" s="281">
        <f>'R1'!S36</f>
        <v>0</v>
      </c>
      <c r="AS39" s="285"/>
      <c r="AT39" s="281">
        <f>'R2'!S36</f>
        <v>0</v>
      </c>
      <c r="AU39" s="285"/>
      <c r="AV39" s="54">
        <f>'R3'!S36</f>
        <v>0</v>
      </c>
    </row>
    <row r="40" spans="2:48" ht="14.25" customHeight="1" thickBot="1">
      <c r="B40" s="435" t="s">
        <v>142</v>
      </c>
      <c r="C40" s="436"/>
      <c r="D40" s="436"/>
      <c r="E40" s="436"/>
      <c r="F40" s="436"/>
      <c r="G40" s="436"/>
      <c r="H40" s="436"/>
      <c r="I40" s="436"/>
      <c r="J40" s="436"/>
      <c r="K40" s="436"/>
      <c r="L40" s="436"/>
      <c r="M40" s="436"/>
      <c r="N40" s="437"/>
      <c r="O40" s="236"/>
      <c r="P40" s="260">
        <f>'H17'!S38</f>
        <v>0</v>
      </c>
      <c r="Q40" s="237"/>
      <c r="R40" s="260">
        <f>'H18'!S38</f>
        <v>0</v>
      </c>
      <c r="S40" s="238"/>
      <c r="T40" s="261">
        <f>'H19'!S38</f>
        <v>0</v>
      </c>
      <c r="U40" s="239"/>
      <c r="V40" s="260">
        <f>'H20'!S38</f>
        <v>0</v>
      </c>
      <c r="W40" s="238"/>
      <c r="X40" s="261">
        <f>'H21'!S38</f>
        <v>0</v>
      </c>
      <c r="Y40" s="240"/>
      <c r="Z40" s="262">
        <f>'H22'!S38</f>
        <v>0</v>
      </c>
      <c r="AA40" s="240"/>
      <c r="AB40" s="260">
        <f>'H23'!S38</f>
        <v>0</v>
      </c>
      <c r="AC40" s="241"/>
      <c r="AD40" s="263">
        <f>'H24'!S37</f>
        <v>0</v>
      </c>
      <c r="AE40" s="241"/>
      <c r="AF40" s="260">
        <f>'H25'!S37</f>
        <v>0</v>
      </c>
      <c r="AG40" s="241"/>
      <c r="AH40" s="260">
        <f>'H26'!S37</f>
        <v>0</v>
      </c>
      <c r="AI40" s="240"/>
      <c r="AJ40" s="268">
        <f>'H27'!S37</f>
        <v>0</v>
      </c>
      <c r="AK40" s="240"/>
      <c r="AL40" s="263">
        <f>'H28'!S37</f>
        <v>0</v>
      </c>
      <c r="AM40" s="286"/>
      <c r="AN40" s="288">
        <f>'H29'!S37</f>
        <v>0</v>
      </c>
      <c r="AO40" s="286"/>
      <c r="AP40" s="288">
        <f>'H30'!S37</f>
        <v>0</v>
      </c>
      <c r="AQ40" s="286"/>
      <c r="AR40" s="282">
        <f>'R1'!S37</f>
        <v>0</v>
      </c>
      <c r="AS40" s="286"/>
      <c r="AT40" s="282">
        <f>'R2'!S37</f>
        <v>0</v>
      </c>
      <c r="AU40" s="286"/>
      <c r="AV40" s="54">
        <f>'R3'!S37</f>
        <v>0</v>
      </c>
    </row>
    <row r="41" spans="2:48" s="232" customFormat="1" ht="14.25" thickBot="1">
      <c r="B41" s="432" t="s">
        <v>69</v>
      </c>
      <c r="C41" s="433"/>
      <c r="D41" s="433"/>
      <c r="E41" s="433"/>
      <c r="F41" s="433"/>
      <c r="G41" s="433"/>
      <c r="H41" s="433"/>
      <c r="I41" s="433"/>
      <c r="J41" s="433"/>
      <c r="K41" s="433"/>
      <c r="L41" s="433"/>
      <c r="M41" s="433"/>
      <c r="N41" s="434"/>
      <c r="O41" s="441" t="s">
        <v>90</v>
      </c>
      <c r="P41" s="441"/>
      <c r="Q41" s="431" t="e">
        <f>IF(P40="","",ROUND((P40-R40)*100/P40,1))</f>
        <v>#DIV/0!</v>
      </c>
      <c r="R41" s="428"/>
      <c r="S41" s="431" t="e">
        <f>IF(R40="","",ROUND((R40-T40)*100/R40,1))</f>
        <v>#DIV/0!</v>
      </c>
      <c r="T41" s="428"/>
      <c r="U41" s="431" t="e">
        <f>IF(T40="","",ROUND((T40-V40)*100/T40,1))</f>
        <v>#DIV/0!</v>
      </c>
      <c r="V41" s="428"/>
      <c r="W41" s="431" t="e">
        <f>IF(V40="","",ROUND((V40-X40)*100/V40,1))</f>
        <v>#DIV/0!</v>
      </c>
      <c r="X41" s="428"/>
      <c r="Y41" s="431" t="e">
        <f>IF(X40="","",ROUND((X40-Z40)*100/X40,1))</f>
        <v>#DIV/0!</v>
      </c>
      <c r="Z41" s="428"/>
      <c r="AA41" s="431" t="e">
        <f>IF(Z40="","",ROUND((Z40-AB40)*100/Z40,1))</f>
        <v>#DIV/0!</v>
      </c>
      <c r="AB41" s="428"/>
      <c r="AC41" s="431" t="e">
        <f>IF(AB40="","",ROUND((AB40-AD40)*100/AB40,1))</f>
        <v>#DIV/0!</v>
      </c>
      <c r="AD41" s="428"/>
      <c r="AE41" s="431" t="e">
        <f>IF(AD40="","",ROUND((AD40-AF40)*100/AD40,1))</f>
        <v>#DIV/0!</v>
      </c>
      <c r="AF41" s="428"/>
      <c r="AG41" s="431" t="e">
        <f>IF(AF40="","",ROUND((AF40-AH40)*100/AF40,1))</f>
        <v>#DIV/0!</v>
      </c>
      <c r="AH41" s="428"/>
      <c r="AI41" s="431" t="e">
        <f>IF(AH40="","",ROUND((AH40-AJ40)*100/AH40,1))</f>
        <v>#DIV/0!</v>
      </c>
      <c r="AJ41" s="428"/>
      <c r="AK41" s="431" t="e">
        <f>IF(AJ40="","",ROUND((AJ40-AL40)*100/AJ40,1))</f>
        <v>#DIV/0!</v>
      </c>
      <c r="AL41" s="430"/>
      <c r="AM41" s="431" t="e">
        <f>IF(AL40="","",ROUND((AL40-AN40)*100/AL40,1))</f>
        <v>#DIV/0!</v>
      </c>
      <c r="AN41" s="430"/>
      <c r="AO41" s="427" t="e">
        <f>IF(AN40="","",ROUND((AN40-AP40)*100/AN40,1))</f>
        <v>#DIV/0!</v>
      </c>
      <c r="AP41" s="430"/>
      <c r="AQ41" s="427" t="e">
        <f>IF(AP40="","",ROUND((AP40-AR40)*100/AP40,1))</f>
        <v>#DIV/0!</v>
      </c>
      <c r="AR41" s="428"/>
      <c r="AS41" s="427" t="e">
        <f>IF(AR40="","",ROUND((AR40-AT40)*100/AR40,1))</f>
        <v>#DIV/0!</v>
      </c>
      <c r="AT41" s="428"/>
      <c r="AU41" s="427" t="e">
        <f>IF(AT40="","",ROUND((AT40-AV40)*100/AT40,1))</f>
        <v>#DIV/0!</v>
      </c>
      <c r="AV41" s="428"/>
    </row>
    <row r="42" spans="15:48" ht="14.25" thickBot="1">
      <c r="O42" s="114"/>
      <c r="P42" s="114"/>
      <c r="Q42" s="114"/>
      <c r="R42" s="114"/>
      <c r="S42" s="114"/>
      <c r="T42" s="114"/>
      <c r="U42" s="114"/>
      <c r="V42" s="114"/>
      <c r="W42" s="114"/>
      <c r="X42" s="114"/>
      <c r="Y42" s="114"/>
      <c r="Z42" s="114"/>
      <c r="AA42" s="221"/>
      <c r="AB42" s="223"/>
      <c r="AC42" s="114"/>
      <c r="AD42" s="223"/>
      <c r="AM42" s="244" t="s">
        <v>167</v>
      </c>
      <c r="AN42" s="283" t="e">
        <f>ROUND((AS41+AU41+Y41+AA41+AC41+AE41+AG41+AI41+AK41+AM41+AO41+AQ41)/12,1)</f>
        <v>#DIV/0!</v>
      </c>
      <c r="AO42" s="244" t="s">
        <v>95</v>
      </c>
      <c r="AP42" s="283" t="e">
        <f>ROUND((AS41+AU41+AE41+AG41+AI41+AK41+AM41+AO41+AQ41)/9,1)</f>
        <v>#DIV/0!</v>
      </c>
      <c r="AQ42" s="242" t="s">
        <v>94</v>
      </c>
      <c r="AR42" s="264" t="e">
        <f>ROUND((AS41+AU41+AK41+AM41+AO41+AQ41)/6,1)</f>
        <v>#DIV/0!</v>
      </c>
      <c r="AS42" s="289" t="s">
        <v>93</v>
      </c>
      <c r="AT42" s="264" t="e">
        <f>ROUND((AS41+AU41+AQ41)/3,1)</f>
        <v>#DIV/0!</v>
      </c>
      <c r="AU42" s="289" t="s">
        <v>93</v>
      </c>
      <c r="AV42" s="264" t="e">
        <f>ROUND((AU41+AQ41+AS41)/3,1)</f>
        <v>#DIV/0!</v>
      </c>
    </row>
    <row r="43" spans="15:39" ht="13.5">
      <c r="O43" s="114"/>
      <c r="P43" s="114"/>
      <c r="Q43" s="114"/>
      <c r="R43" s="114"/>
      <c r="S43" s="114"/>
      <c r="T43" s="114"/>
      <c r="U43" s="114"/>
      <c r="V43" s="114"/>
      <c r="W43" s="114"/>
      <c r="X43" s="114"/>
      <c r="Y43" s="114"/>
      <c r="Z43" s="114"/>
      <c r="AA43" s="221"/>
      <c r="AB43" s="223"/>
      <c r="AC43" s="221"/>
      <c r="AD43" s="232"/>
      <c r="AM43" s="232"/>
    </row>
  </sheetData>
  <sheetProtection password="CC5D" sheet="1" selectLockedCells="1"/>
  <mergeCells count="94">
    <mergeCell ref="O1:U1"/>
    <mergeCell ref="Y41:Z41"/>
    <mergeCell ref="Y6:Y7"/>
    <mergeCell ref="Y5:Z5"/>
    <mergeCell ref="U5:V5"/>
    <mergeCell ref="U6:U7"/>
    <mergeCell ref="U41:V41"/>
    <mergeCell ref="D13:N13"/>
    <mergeCell ref="D30:N30"/>
    <mergeCell ref="B2:F3"/>
    <mergeCell ref="G2:N3"/>
    <mergeCell ref="B5:N7"/>
    <mergeCell ref="D28:N28"/>
    <mergeCell ref="D11:N11"/>
    <mergeCell ref="D17:N17"/>
    <mergeCell ref="B32:C36"/>
    <mergeCell ref="B37:C39"/>
    <mergeCell ref="D33:N33"/>
    <mergeCell ref="D15:N15"/>
    <mergeCell ref="D16:N16"/>
    <mergeCell ref="H24:N24"/>
    <mergeCell ref="D34:N34"/>
    <mergeCell ref="H20:N20"/>
    <mergeCell ref="D36:N36"/>
    <mergeCell ref="D31:N31"/>
    <mergeCell ref="D8:N8"/>
    <mergeCell ref="D9:N9"/>
    <mergeCell ref="D10:N10"/>
    <mergeCell ref="D39:N39"/>
    <mergeCell ref="D37:N37"/>
    <mergeCell ref="D38:N38"/>
    <mergeCell ref="H21:N21"/>
    <mergeCell ref="D14:N14"/>
    <mergeCell ref="D18:G19"/>
    <mergeCell ref="H18:N18"/>
    <mergeCell ref="S41:T41"/>
    <mergeCell ref="W41:X41"/>
    <mergeCell ref="D12:N12"/>
    <mergeCell ref="H22:N22"/>
    <mergeCell ref="D32:N32"/>
    <mergeCell ref="D22:G24"/>
    <mergeCell ref="D35:N35"/>
    <mergeCell ref="D29:N29"/>
    <mergeCell ref="D27:N27"/>
    <mergeCell ref="D25:N25"/>
    <mergeCell ref="H23:N23"/>
    <mergeCell ref="D26:N26"/>
    <mergeCell ref="O5:P5"/>
    <mergeCell ref="O6:O7"/>
    <mergeCell ref="Q6:Q7"/>
    <mergeCell ref="S6:S7"/>
    <mergeCell ref="Q5:R5"/>
    <mergeCell ref="S5:T5"/>
    <mergeCell ref="H19:N19"/>
    <mergeCell ref="D20:G21"/>
    <mergeCell ref="AA6:AA7"/>
    <mergeCell ref="AI5:AJ5"/>
    <mergeCell ref="AI6:AI7"/>
    <mergeCell ref="AI41:AJ41"/>
    <mergeCell ref="AE5:AF5"/>
    <mergeCell ref="AE6:AE7"/>
    <mergeCell ref="AA5:AB5"/>
    <mergeCell ref="AA41:AB41"/>
    <mergeCell ref="AK5:AL5"/>
    <mergeCell ref="AK6:AK7"/>
    <mergeCell ref="AK41:AL41"/>
    <mergeCell ref="AC5:AD5"/>
    <mergeCell ref="AC6:AC7"/>
    <mergeCell ref="AC41:AD41"/>
    <mergeCell ref="B41:N41"/>
    <mergeCell ref="B40:N40"/>
    <mergeCell ref="AG5:AH5"/>
    <mergeCell ref="AG6:AG7"/>
    <mergeCell ref="AG41:AH41"/>
    <mergeCell ref="O41:P41"/>
    <mergeCell ref="Q41:R41"/>
    <mergeCell ref="W5:X5"/>
    <mergeCell ref="AE41:AF41"/>
    <mergeCell ref="W6:W7"/>
    <mergeCell ref="AO5:AP5"/>
    <mergeCell ref="AO6:AO7"/>
    <mergeCell ref="AO41:AP41"/>
    <mergeCell ref="AM5:AN5"/>
    <mergeCell ref="AM6:AM7"/>
    <mergeCell ref="AM41:AN41"/>
    <mergeCell ref="AU5:AV5"/>
    <mergeCell ref="AU6:AU7"/>
    <mergeCell ref="AU41:AV41"/>
    <mergeCell ref="AQ5:AR5"/>
    <mergeCell ref="AQ6:AQ7"/>
    <mergeCell ref="AQ41:AR41"/>
    <mergeCell ref="AS5:AT5"/>
    <mergeCell ref="AS6:AS7"/>
    <mergeCell ref="AS41:AT41"/>
  </mergeCells>
  <conditionalFormatting sqref="Z8:AB40 AD8:AD40 AF8:AF40 P8:P40 R8:R40 T8:T40 V8:V40 X8:X40 AH8:AH40 AA8:AA41 AC8:AC41 O8:O41 Y8:Y41 Q8:Q41 W8:W41 AG8:AG41 AE8:AE41 S8:S41 U8:U41 AI36:AI41 AK36:AK41">
    <cfRule type="cellIs" priority="29" dxfId="47" operator="equal" stopIfTrue="1">
      <formula>0</formula>
    </cfRule>
  </conditionalFormatting>
  <conditionalFormatting sqref="AI8:AJ31 AJ36:AJ40">
    <cfRule type="cellIs" priority="15" dxfId="47" operator="equal" stopIfTrue="1">
      <formula>0</formula>
    </cfRule>
  </conditionalFormatting>
  <conditionalFormatting sqref="AI32:AJ34">
    <cfRule type="cellIs" priority="14" dxfId="47" operator="equal" stopIfTrue="1">
      <formula>0</formula>
    </cfRule>
  </conditionalFormatting>
  <conditionalFormatting sqref="AI35:AJ35">
    <cfRule type="cellIs" priority="13" dxfId="47" operator="equal" stopIfTrue="1">
      <formula>0</formula>
    </cfRule>
  </conditionalFormatting>
  <conditionalFormatting sqref="AK8:AL25 AL26:AL40 AK26:AK31">
    <cfRule type="cellIs" priority="12" dxfId="47" operator="equal" stopIfTrue="1">
      <formula>0</formula>
    </cfRule>
  </conditionalFormatting>
  <conditionalFormatting sqref="AK32:AK35">
    <cfRule type="cellIs" priority="11" dxfId="47" operator="equal" stopIfTrue="1">
      <formula>0</formula>
    </cfRule>
  </conditionalFormatting>
  <conditionalFormatting sqref="AM41 AO41">
    <cfRule type="cellIs" priority="9" dxfId="47" operator="equal" stopIfTrue="1">
      <formula>0</formula>
    </cfRule>
  </conditionalFormatting>
  <conditionalFormatting sqref="AM8:AP40">
    <cfRule type="cellIs" priority="8" dxfId="47" operator="equal" stopIfTrue="1">
      <formula>0</formula>
    </cfRule>
  </conditionalFormatting>
  <conditionalFormatting sqref="AQ41">
    <cfRule type="cellIs" priority="6" dxfId="47" operator="equal" stopIfTrue="1">
      <formula>0</formula>
    </cfRule>
  </conditionalFormatting>
  <conditionalFormatting sqref="AQ8:AR40">
    <cfRule type="cellIs" priority="5" dxfId="47" operator="equal" stopIfTrue="1">
      <formula>0</formula>
    </cfRule>
  </conditionalFormatting>
  <conditionalFormatting sqref="AS41">
    <cfRule type="cellIs" priority="4" dxfId="47" operator="equal" stopIfTrue="1">
      <formula>0</formula>
    </cfRule>
  </conditionalFormatting>
  <conditionalFormatting sqref="AS8:AT40">
    <cfRule type="cellIs" priority="3" dxfId="47" operator="equal" stopIfTrue="1">
      <formula>0</formula>
    </cfRule>
  </conditionalFormatting>
  <conditionalFormatting sqref="AU8:AV40">
    <cfRule type="cellIs" priority="2" dxfId="47" operator="equal" stopIfTrue="1">
      <formula>0</formula>
    </cfRule>
  </conditionalFormatting>
  <conditionalFormatting sqref="AU41">
    <cfRule type="cellIs" priority="1" dxfId="47" operator="equal" stopIfTrue="1">
      <formula>0</formula>
    </cfRule>
  </conditionalFormatting>
  <printOptions horizontalCentered="1"/>
  <pageMargins left="0.7086614173228347" right="0.6692913385826772" top="0.5905511811023623" bottom="0.4330708661417323" header="0.5118110236220472" footer="0.35433070866141736"/>
  <pageSetup horizontalDpi="600" verticalDpi="600" orientation="landscape" paperSize="9" scale="48" r:id="rId2"/>
  <colBreaks count="1" manualBreakCount="1">
    <brk id="26" max="42" man="1"/>
  </colBreaks>
  <drawing r:id="rId1"/>
</worksheet>
</file>

<file path=xl/worksheets/sheet2.xml><?xml version="1.0" encoding="utf-8"?>
<worksheet xmlns="http://schemas.openxmlformats.org/spreadsheetml/2006/main" xmlns:r="http://schemas.openxmlformats.org/officeDocument/2006/relationships">
  <dimension ref="A1:U59"/>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148</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246" t="s">
        <v>1</v>
      </c>
      <c r="S5" s="227" t="s">
        <v>161</v>
      </c>
    </row>
    <row r="6" spans="1:19" ht="13.5">
      <c r="A6" s="308" t="s">
        <v>3</v>
      </c>
      <c r="B6" s="309"/>
      <c r="C6" s="314" t="s">
        <v>4</v>
      </c>
      <c r="D6" s="315"/>
      <c r="E6" s="315"/>
      <c r="F6" s="315"/>
      <c r="G6" s="315"/>
      <c r="H6" s="315"/>
      <c r="I6" s="315"/>
      <c r="J6" s="315"/>
      <c r="K6" s="315"/>
      <c r="L6" s="315"/>
      <c r="M6" s="315"/>
      <c r="N6" s="315"/>
      <c r="O6" s="180"/>
      <c r="P6" s="13" t="s">
        <v>127</v>
      </c>
      <c r="Q6" s="14">
        <v>2.62</v>
      </c>
      <c r="R6" s="15" t="s">
        <v>133</v>
      </c>
      <c r="S6" s="47">
        <f aca="true" t="shared" si="0" ref="S6:S27">O6*Q6</f>
        <v>0</v>
      </c>
    </row>
    <row r="7" spans="1:19" ht="13.5">
      <c r="A7" s="310"/>
      <c r="B7" s="311"/>
      <c r="C7" s="316" t="s">
        <v>5</v>
      </c>
      <c r="D7" s="317"/>
      <c r="E7" s="317"/>
      <c r="F7" s="317"/>
      <c r="G7" s="317"/>
      <c r="H7" s="317"/>
      <c r="I7" s="317"/>
      <c r="J7" s="317"/>
      <c r="K7" s="317"/>
      <c r="L7" s="317"/>
      <c r="M7" s="317"/>
      <c r="N7" s="317"/>
      <c r="O7" s="181"/>
      <c r="P7" s="11" t="s">
        <v>128</v>
      </c>
      <c r="Q7" s="16">
        <v>2.38</v>
      </c>
      <c r="R7" s="17" t="s">
        <v>133</v>
      </c>
      <c r="S7" s="47">
        <f t="shared" si="0"/>
        <v>0</v>
      </c>
    </row>
    <row r="8" spans="1:19" ht="13.5">
      <c r="A8" s="310"/>
      <c r="B8" s="311"/>
      <c r="C8" s="292" t="s">
        <v>29</v>
      </c>
      <c r="D8" s="293"/>
      <c r="E8" s="293"/>
      <c r="F8" s="293"/>
      <c r="G8" s="293"/>
      <c r="H8" s="293"/>
      <c r="I8" s="293"/>
      <c r="J8" s="293"/>
      <c r="K8" s="293"/>
      <c r="L8" s="293"/>
      <c r="M8" s="293"/>
      <c r="N8" s="293"/>
      <c r="O8" s="182"/>
      <c r="P8" s="11" t="s">
        <v>128</v>
      </c>
      <c r="Q8" s="16">
        <v>2.32</v>
      </c>
      <c r="R8" s="17" t="s">
        <v>133</v>
      </c>
      <c r="S8" s="47">
        <f t="shared" si="0"/>
        <v>0</v>
      </c>
    </row>
    <row r="9" spans="1:19" ht="13.5">
      <c r="A9" s="310"/>
      <c r="B9" s="311"/>
      <c r="C9" s="292" t="s">
        <v>30</v>
      </c>
      <c r="D9" s="293"/>
      <c r="E9" s="293"/>
      <c r="F9" s="293"/>
      <c r="G9" s="293"/>
      <c r="H9" s="293"/>
      <c r="I9" s="293"/>
      <c r="J9" s="293"/>
      <c r="K9" s="293"/>
      <c r="L9" s="293"/>
      <c r="M9" s="293"/>
      <c r="N9" s="293"/>
      <c r="O9" s="182"/>
      <c r="P9" s="11" t="s">
        <v>128</v>
      </c>
      <c r="Q9" s="16">
        <v>2.28</v>
      </c>
      <c r="R9" s="17" t="s">
        <v>133</v>
      </c>
      <c r="S9" s="47">
        <f t="shared" si="0"/>
        <v>0</v>
      </c>
    </row>
    <row r="10" spans="1:19" ht="13.5">
      <c r="A10" s="310"/>
      <c r="B10" s="311"/>
      <c r="C10" s="292" t="s">
        <v>6</v>
      </c>
      <c r="D10" s="293"/>
      <c r="E10" s="293"/>
      <c r="F10" s="293"/>
      <c r="G10" s="293"/>
      <c r="H10" s="293"/>
      <c r="I10" s="293"/>
      <c r="J10" s="293"/>
      <c r="K10" s="293"/>
      <c r="L10" s="293"/>
      <c r="M10" s="293"/>
      <c r="N10" s="293"/>
      <c r="O10" s="182"/>
      <c r="P10" s="11" t="s">
        <v>128</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2"/>
      <c r="P11" s="11" t="s">
        <v>128</v>
      </c>
      <c r="Q11" s="16">
        <v>2.62</v>
      </c>
      <c r="R11" s="17" t="s">
        <v>133</v>
      </c>
      <c r="S11" s="47">
        <f t="shared" si="0"/>
        <v>0</v>
      </c>
    </row>
    <row r="12" spans="1:19" ht="13.5">
      <c r="A12" s="310"/>
      <c r="B12" s="311"/>
      <c r="C12" s="292" t="s">
        <v>8</v>
      </c>
      <c r="D12" s="293"/>
      <c r="E12" s="293"/>
      <c r="F12" s="293"/>
      <c r="G12" s="293"/>
      <c r="H12" s="293"/>
      <c r="I12" s="293"/>
      <c r="J12" s="293"/>
      <c r="K12" s="293"/>
      <c r="L12" s="293"/>
      <c r="M12" s="293"/>
      <c r="N12" s="293"/>
      <c r="O12" s="182"/>
      <c r="P12" s="11" t="s">
        <v>128</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2"/>
      <c r="P13" s="11" t="s">
        <v>128</v>
      </c>
      <c r="Q13" s="16">
        <v>2.98</v>
      </c>
      <c r="R13" s="21" t="s">
        <v>133</v>
      </c>
      <c r="S13" s="47">
        <f t="shared" si="0"/>
        <v>0</v>
      </c>
    </row>
    <row r="14" spans="1:19" ht="13.5">
      <c r="A14" s="310"/>
      <c r="B14" s="311"/>
      <c r="C14" s="292" t="s">
        <v>10</v>
      </c>
      <c r="D14" s="293"/>
      <c r="E14" s="293"/>
      <c r="F14" s="293"/>
      <c r="G14" s="293"/>
      <c r="H14" s="293"/>
      <c r="I14" s="293"/>
      <c r="J14" s="293"/>
      <c r="K14" s="293"/>
      <c r="L14" s="293"/>
      <c r="M14" s="293"/>
      <c r="N14" s="293"/>
      <c r="O14" s="182"/>
      <c r="P14" s="11" t="s">
        <v>129</v>
      </c>
      <c r="Q14" s="16">
        <v>3.2</v>
      </c>
      <c r="R14" s="21" t="s">
        <v>134</v>
      </c>
      <c r="S14" s="47">
        <f t="shared" si="0"/>
        <v>0</v>
      </c>
    </row>
    <row r="15" spans="1:19" ht="13.5">
      <c r="A15" s="310"/>
      <c r="B15" s="311"/>
      <c r="C15" s="292" t="s">
        <v>11</v>
      </c>
      <c r="D15" s="293"/>
      <c r="E15" s="293"/>
      <c r="F15" s="293"/>
      <c r="G15" s="293"/>
      <c r="H15" s="293"/>
      <c r="I15" s="293"/>
      <c r="J15" s="293"/>
      <c r="K15" s="293"/>
      <c r="L15" s="293"/>
      <c r="M15" s="293"/>
      <c r="N15" s="293"/>
      <c r="O15" s="182"/>
      <c r="P15" s="11" t="s">
        <v>129</v>
      </c>
      <c r="Q15" s="16">
        <v>3.32</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2"/>
      <c r="P16" s="11" t="s">
        <v>129</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2"/>
      <c r="P17" s="11" t="s">
        <v>124</v>
      </c>
      <c r="Q17" s="16">
        <v>2.34</v>
      </c>
      <c r="R17" s="17" t="s">
        <v>135</v>
      </c>
      <c r="S17" s="47">
        <f t="shared" si="0"/>
        <v>0</v>
      </c>
    </row>
    <row r="18" spans="1:19" ht="13.5">
      <c r="A18" s="310"/>
      <c r="B18" s="311"/>
      <c r="C18" s="318" t="s">
        <v>33</v>
      </c>
      <c r="D18" s="319"/>
      <c r="E18" s="319"/>
      <c r="F18" s="319"/>
      <c r="G18" s="320"/>
      <c r="H18" s="300" t="s">
        <v>34</v>
      </c>
      <c r="I18" s="301"/>
      <c r="J18" s="301"/>
      <c r="K18" s="301"/>
      <c r="L18" s="301"/>
      <c r="M18" s="301"/>
      <c r="N18" s="301"/>
      <c r="O18" s="182"/>
      <c r="P18" s="11" t="s">
        <v>129</v>
      </c>
      <c r="Q18" s="16">
        <v>2.7</v>
      </c>
      <c r="R18" s="21" t="s">
        <v>134</v>
      </c>
      <c r="S18" s="47">
        <f t="shared" si="0"/>
        <v>0</v>
      </c>
    </row>
    <row r="19" spans="1:19" ht="13.5">
      <c r="A19" s="310"/>
      <c r="B19" s="311"/>
      <c r="C19" s="321"/>
      <c r="D19" s="322"/>
      <c r="E19" s="322"/>
      <c r="F19" s="322"/>
      <c r="G19" s="323"/>
      <c r="H19" s="324" t="s">
        <v>35</v>
      </c>
      <c r="I19" s="325"/>
      <c r="J19" s="325"/>
      <c r="K19" s="325"/>
      <c r="L19" s="325"/>
      <c r="M19" s="325"/>
      <c r="N19" s="325"/>
      <c r="O19" s="181"/>
      <c r="P19" s="11" t="s">
        <v>124</v>
      </c>
      <c r="Q19" s="16">
        <v>2.08</v>
      </c>
      <c r="R19" s="17" t="s">
        <v>135</v>
      </c>
      <c r="S19" s="47">
        <f t="shared" si="0"/>
        <v>0</v>
      </c>
    </row>
    <row r="20" spans="1:19" ht="13.5">
      <c r="A20" s="310"/>
      <c r="B20" s="311"/>
      <c r="C20" s="294" t="s">
        <v>36</v>
      </c>
      <c r="D20" s="295"/>
      <c r="E20" s="295"/>
      <c r="F20" s="295"/>
      <c r="G20" s="296"/>
      <c r="H20" s="292" t="s">
        <v>37</v>
      </c>
      <c r="I20" s="293"/>
      <c r="J20" s="293"/>
      <c r="K20" s="293"/>
      <c r="L20" s="293"/>
      <c r="M20" s="293"/>
      <c r="N20" s="293"/>
      <c r="O20" s="182"/>
      <c r="P20" s="11" t="s">
        <v>129</v>
      </c>
      <c r="Q20" s="16">
        <v>2.6</v>
      </c>
      <c r="R20" s="21" t="s">
        <v>134</v>
      </c>
      <c r="S20" s="47">
        <f t="shared" si="0"/>
        <v>0</v>
      </c>
    </row>
    <row r="21" spans="1:19" ht="13.5">
      <c r="A21" s="310"/>
      <c r="B21" s="311"/>
      <c r="C21" s="326"/>
      <c r="D21" s="327"/>
      <c r="E21" s="327"/>
      <c r="F21" s="327"/>
      <c r="G21" s="328"/>
      <c r="H21" s="292" t="s">
        <v>38</v>
      </c>
      <c r="I21" s="293"/>
      <c r="J21" s="293"/>
      <c r="K21" s="293"/>
      <c r="L21" s="293"/>
      <c r="M21" s="293"/>
      <c r="N21" s="293"/>
      <c r="O21" s="182"/>
      <c r="P21" s="11" t="s">
        <v>129</v>
      </c>
      <c r="Q21" s="16">
        <v>2.41</v>
      </c>
      <c r="R21" s="21" t="s">
        <v>134</v>
      </c>
      <c r="S21" s="47">
        <f t="shared" si="0"/>
        <v>0</v>
      </c>
    </row>
    <row r="22" spans="1:19" ht="13.5">
      <c r="A22" s="310"/>
      <c r="B22" s="311"/>
      <c r="C22" s="297"/>
      <c r="D22" s="298"/>
      <c r="E22" s="298"/>
      <c r="F22" s="298"/>
      <c r="G22" s="299"/>
      <c r="H22" s="300" t="s">
        <v>39</v>
      </c>
      <c r="I22" s="301"/>
      <c r="J22" s="301"/>
      <c r="K22" s="301"/>
      <c r="L22" s="301"/>
      <c r="M22" s="301"/>
      <c r="N22" s="301"/>
      <c r="O22" s="182"/>
      <c r="P22" s="11" t="s">
        <v>129</v>
      </c>
      <c r="Q22" s="16">
        <v>2.54</v>
      </c>
      <c r="R22" s="21" t="s">
        <v>134</v>
      </c>
      <c r="S22" s="47">
        <f t="shared" si="0"/>
        <v>0</v>
      </c>
    </row>
    <row r="23" spans="1:19" ht="13.5">
      <c r="A23" s="310"/>
      <c r="B23" s="311"/>
      <c r="C23" s="292" t="s">
        <v>40</v>
      </c>
      <c r="D23" s="293"/>
      <c r="E23" s="293"/>
      <c r="F23" s="293"/>
      <c r="G23" s="293"/>
      <c r="H23" s="293"/>
      <c r="I23" s="293"/>
      <c r="J23" s="293"/>
      <c r="K23" s="293"/>
      <c r="L23" s="293"/>
      <c r="M23" s="293"/>
      <c r="N23" s="293"/>
      <c r="O23" s="182"/>
      <c r="P23" s="11" t="s">
        <v>129</v>
      </c>
      <c r="Q23" s="16">
        <v>3.24</v>
      </c>
      <c r="R23" s="21" t="s">
        <v>134</v>
      </c>
      <c r="S23" s="47">
        <f t="shared" si="0"/>
        <v>0</v>
      </c>
    </row>
    <row r="24" spans="1:19" ht="13.5">
      <c r="A24" s="310"/>
      <c r="B24" s="311"/>
      <c r="C24" s="292" t="s">
        <v>41</v>
      </c>
      <c r="D24" s="293"/>
      <c r="E24" s="293"/>
      <c r="F24" s="293"/>
      <c r="G24" s="293"/>
      <c r="H24" s="293"/>
      <c r="I24" s="293"/>
      <c r="J24" s="293"/>
      <c r="K24" s="293"/>
      <c r="L24" s="293"/>
      <c r="M24" s="293"/>
      <c r="N24" s="293"/>
      <c r="O24" s="182"/>
      <c r="P24" s="11" t="s">
        <v>129</v>
      </c>
      <c r="Q24" s="16">
        <v>2.86</v>
      </c>
      <c r="R24" s="21" t="s">
        <v>134</v>
      </c>
      <c r="S24" s="47">
        <f t="shared" si="0"/>
        <v>0</v>
      </c>
    </row>
    <row r="25" spans="1:19" ht="13.5">
      <c r="A25" s="310"/>
      <c r="B25" s="311"/>
      <c r="C25" s="292" t="s">
        <v>42</v>
      </c>
      <c r="D25" s="293"/>
      <c r="E25" s="293"/>
      <c r="F25" s="293"/>
      <c r="G25" s="293"/>
      <c r="H25" s="293"/>
      <c r="I25" s="293"/>
      <c r="J25" s="293"/>
      <c r="K25" s="293"/>
      <c r="L25" s="293"/>
      <c r="M25" s="293"/>
      <c r="N25" s="293"/>
      <c r="O25" s="182"/>
      <c r="P25" s="11" t="s">
        <v>124</v>
      </c>
      <c r="Q25" s="16">
        <v>0.85</v>
      </c>
      <c r="R25" s="17" t="s">
        <v>135</v>
      </c>
      <c r="S25" s="47">
        <f t="shared" si="0"/>
        <v>0</v>
      </c>
    </row>
    <row r="26" spans="1:19" ht="13.5">
      <c r="A26" s="310"/>
      <c r="B26" s="311"/>
      <c r="C26" s="292" t="s">
        <v>43</v>
      </c>
      <c r="D26" s="293"/>
      <c r="E26" s="293"/>
      <c r="F26" s="293"/>
      <c r="G26" s="293"/>
      <c r="H26" s="293"/>
      <c r="I26" s="293"/>
      <c r="J26" s="293"/>
      <c r="K26" s="293"/>
      <c r="L26" s="293"/>
      <c r="M26" s="293"/>
      <c r="N26" s="293"/>
      <c r="O26" s="182"/>
      <c r="P26" s="11" t="s">
        <v>124</v>
      </c>
      <c r="Q26" s="16">
        <v>0.33</v>
      </c>
      <c r="R26" s="17" t="s">
        <v>135</v>
      </c>
      <c r="S26" s="47">
        <f t="shared" si="0"/>
        <v>0</v>
      </c>
    </row>
    <row r="27" spans="1:19" ht="13.5">
      <c r="A27" s="310"/>
      <c r="B27" s="311"/>
      <c r="C27" s="329" t="s">
        <v>44</v>
      </c>
      <c r="D27" s="330"/>
      <c r="E27" s="330"/>
      <c r="F27" s="330"/>
      <c r="G27" s="330"/>
      <c r="H27" s="293"/>
      <c r="I27" s="293"/>
      <c r="J27" s="293"/>
      <c r="K27" s="293"/>
      <c r="L27" s="293"/>
      <c r="M27" s="293"/>
      <c r="N27" s="293"/>
      <c r="O27" s="182"/>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3">
        <f>G45</f>
        <v>0</v>
      </c>
      <c r="P28" s="11" t="s">
        <v>124</v>
      </c>
      <c r="Q28" s="208">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2"/>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3"/>
      <c r="P30" s="10" t="s">
        <v>125</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3"/>
      <c r="P31" s="10" t="s">
        <v>125</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3"/>
      <c r="P32" s="10" t="s">
        <v>125</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3"/>
      <c r="P33" s="10" t="s">
        <v>125</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2"/>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0.381</v>
      </c>
      <c r="R35" s="21" t="s">
        <v>137</v>
      </c>
      <c r="S35" s="51">
        <f>O35*Q35</f>
        <v>0</v>
      </c>
    </row>
    <row r="36" spans="1:19" ht="14.25" thickBot="1">
      <c r="A36" s="355"/>
      <c r="B36" s="356"/>
      <c r="C36" s="350" t="s">
        <v>46</v>
      </c>
      <c r="D36" s="405"/>
      <c r="E36" s="405"/>
      <c r="F36" s="405"/>
      <c r="G36" s="405"/>
      <c r="H36" s="405"/>
      <c r="I36" s="405"/>
      <c r="J36" s="405"/>
      <c r="K36" s="405"/>
      <c r="L36" s="405"/>
      <c r="M36" s="405"/>
      <c r="N36" s="406"/>
      <c r="O36" s="73">
        <f>H53</f>
        <v>0</v>
      </c>
      <c r="P36" s="11" t="s">
        <v>126</v>
      </c>
      <c r="Q36" s="20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07" t="s">
        <v>115</v>
      </c>
      <c r="B38" s="335"/>
      <c r="C38" s="335"/>
      <c r="D38" s="335"/>
      <c r="E38" s="335"/>
      <c r="F38" s="335"/>
      <c r="G38" s="335"/>
      <c r="H38" s="335"/>
      <c r="I38" s="335"/>
      <c r="J38" s="335"/>
      <c r="K38" s="335"/>
      <c r="L38" s="335"/>
      <c r="M38" s="335"/>
      <c r="N38" s="335"/>
      <c r="O38" s="53"/>
      <c r="P38" s="29"/>
      <c r="Q38" s="30"/>
      <c r="R38" s="31"/>
      <c r="S38" s="50">
        <f>S29+S34+S37</f>
        <v>0</v>
      </c>
    </row>
    <row r="39" spans="1:19" ht="14.25" customHeight="1">
      <c r="A39" s="408"/>
      <c r="B39" s="409"/>
      <c r="C39" s="409"/>
      <c r="D39" s="409"/>
      <c r="E39" s="409"/>
      <c r="F39" s="409"/>
      <c r="G39" s="409"/>
      <c r="H39" s="409"/>
      <c r="I39" s="409"/>
      <c r="J39" s="409"/>
      <c r="K39" s="409"/>
      <c r="L39" s="409"/>
      <c r="M39" s="409"/>
      <c r="N39" s="409"/>
      <c r="O39" s="87"/>
      <c r="P39" s="88"/>
      <c r="Q39" s="89"/>
      <c r="R39" s="90"/>
      <c r="S39" s="86"/>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8"/>
      <c r="M44" s="338"/>
      <c r="N44" s="338"/>
      <c r="O44" s="338"/>
      <c r="P44" s="338" t="s">
        <v>136</v>
      </c>
      <c r="Q44" s="338"/>
      <c r="R44" s="205" t="s">
        <v>141</v>
      </c>
      <c r="S44" s="363"/>
    </row>
    <row r="45" spans="3:19" ht="21.75" customHeight="1" thickBot="1">
      <c r="C45" s="364"/>
      <c r="D45" s="365"/>
      <c r="E45" s="365"/>
      <c r="F45" s="365"/>
      <c r="G45" s="393"/>
      <c r="H45" s="394"/>
      <c r="I45" s="394"/>
      <c r="J45" s="395"/>
      <c r="K45" s="396"/>
      <c r="L45" s="397"/>
      <c r="M45" s="397"/>
      <c r="N45" s="397"/>
      <c r="O45" s="397"/>
      <c r="P45" s="398"/>
      <c r="Q45" s="368"/>
      <c r="R45" s="206">
        <f>G45*K45*P45</f>
        <v>0</v>
      </c>
      <c r="S45" s="200"/>
    </row>
    <row r="46" ht="14.25">
      <c r="C46" s="40"/>
    </row>
    <row r="47" ht="14.25">
      <c r="A47" s="12" t="s">
        <v>28</v>
      </c>
    </row>
    <row r="48" ht="14.25">
      <c r="B48" t="s">
        <v>76</v>
      </c>
    </row>
    <row r="49" ht="14.25">
      <c r="C49" t="s">
        <v>84</v>
      </c>
    </row>
    <row r="50" ht="15" thickBot="1">
      <c r="C50" t="s">
        <v>117</v>
      </c>
    </row>
    <row r="51" spans="2:19" ht="13.5">
      <c r="B51"/>
      <c r="C51" s="381"/>
      <c r="D51" s="383" t="s">
        <v>32</v>
      </c>
      <c r="E51" s="383"/>
      <c r="F51" s="383"/>
      <c r="G51" s="384"/>
      <c r="H51" s="353" t="s">
        <v>22</v>
      </c>
      <c r="I51" s="353"/>
      <c r="J51" s="353"/>
      <c r="K51" s="353"/>
      <c r="L51" s="353" t="s">
        <v>20</v>
      </c>
      <c r="M51" s="353"/>
      <c r="N51" s="353"/>
      <c r="O51" s="353"/>
      <c r="P51" s="353"/>
      <c r="Q51" s="387" t="s">
        <v>21</v>
      </c>
      <c r="R51" s="388"/>
      <c r="S51" s="33"/>
    </row>
    <row r="52" spans="2:19" ht="13.5">
      <c r="B52"/>
      <c r="C52" s="382"/>
      <c r="D52" s="385"/>
      <c r="E52" s="385"/>
      <c r="F52" s="385"/>
      <c r="G52" s="386"/>
      <c r="H52" s="338" t="s">
        <v>126</v>
      </c>
      <c r="I52" s="339"/>
      <c r="J52" s="339"/>
      <c r="K52" s="339"/>
      <c r="L52" s="338" t="s">
        <v>137</v>
      </c>
      <c r="M52" s="339"/>
      <c r="N52" s="339"/>
      <c r="O52" s="339"/>
      <c r="P52" s="339"/>
      <c r="Q52" s="360" t="s">
        <v>141</v>
      </c>
      <c r="R52" s="389"/>
      <c r="S52" s="230"/>
    </row>
    <row r="53" spans="3:18" ht="14.25" thickBot="1">
      <c r="C53" s="92" t="s">
        <v>74</v>
      </c>
      <c r="D53" s="376"/>
      <c r="E53" s="376"/>
      <c r="F53" s="376"/>
      <c r="G53" s="376"/>
      <c r="H53" s="390"/>
      <c r="I53" s="390"/>
      <c r="J53" s="390"/>
      <c r="K53" s="390"/>
      <c r="L53" s="377"/>
      <c r="M53" s="378"/>
      <c r="N53" s="378"/>
      <c r="O53" s="378"/>
      <c r="P53" s="378"/>
      <c r="Q53" s="391">
        <f>H53*L53</f>
        <v>0</v>
      </c>
      <c r="R53" s="392"/>
    </row>
    <row r="54" ht="14.25">
      <c r="R54" s="231"/>
    </row>
    <row r="55" spans="18:21" ht="14.25">
      <c r="R55" s="228"/>
      <c r="S55" s="33"/>
      <c r="U55" s="33"/>
    </row>
    <row r="56" spans="18:19" ht="18.75" customHeight="1">
      <c r="R56" s="229"/>
      <c r="S56" s="33"/>
    </row>
    <row r="58" ht="14.25">
      <c r="S58" s="33"/>
    </row>
    <row r="59" ht="14.25">
      <c r="S59" s="33"/>
    </row>
  </sheetData>
  <sheetProtection password="CC5D" sheet="1" selectLockedCells="1"/>
  <mergeCells count="68">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23:N23"/>
    <mergeCell ref="C24:N24"/>
    <mergeCell ref="C25:N25"/>
    <mergeCell ref="C26:N26"/>
    <mergeCell ref="C27:N27"/>
    <mergeCell ref="C28:N28"/>
    <mergeCell ref="C29:N29"/>
    <mergeCell ref="A30:B34"/>
    <mergeCell ref="C30:N30"/>
    <mergeCell ref="C31:N31"/>
    <mergeCell ref="C32:N32"/>
    <mergeCell ref="C33:N33"/>
    <mergeCell ref="C34:N34"/>
    <mergeCell ref="A35:B37"/>
    <mergeCell ref="C35:N35"/>
    <mergeCell ref="C36:N36"/>
    <mergeCell ref="C37:N37"/>
    <mergeCell ref="A38:N38"/>
    <mergeCell ref="A39:N39"/>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9">
    <cfRule type="cellIs" priority="1"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V26"/>
  <sheetViews>
    <sheetView view="pageBreakPreview" zoomScale="80" zoomScaleSheetLayoutView="80" zoomScalePageLayoutView="0" workbookViewId="0" topLeftCell="A1">
      <pane xSplit="14" ySplit="7" topLeftCell="AH8" activePane="bottomRight" state="frozen"/>
      <selection pane="topLeft" activeCell="P5" sqref="P5"/>
      <selection pane="topRight" activeCell="P5" sqref="P5"/>
      <selection pane="bottomLeft" activeCell="P5" sqref="P5"/>
      <selection pane="bottomRight" activeCell="G2" sqref="G2:N3"/>
    </sheetView>
  </sheetViews>
  <sheetFormatPr defaultColWidth="9.00390625" defaultRowHeight="13.5"/>
  <cols>
    <col min="1" max="1" width="2.125" style="106" customWidth="1"/>
    <col min="2" max="7" width="2.00390625" style="106" customWidth="1"/>
    <col min="8" max="12" width="3.00390625" style="106" customWidth="1"/>
    <col min="13" max="13" width="2.50390625" style="106" customWidth="1"/>
    <col min="14" max="14" width="0.875" style="106" customWidth="1"/>
    <col min="15" max="39" width="11.125" style="106" customWidth="1"/>
    <col min="40" max="40" width="10.875" style="106" customWidth="1"/>
    <col min="41" max="46" width="11.25390625" style="106" customWidth="1"/>
    <col min="47" max="16384" width="9.00390625" style="106" customWidth="1"/>
  </cols>
  <sheetData>
    <row r="1" spans="3:33" ht="22.5" customHeight="1" thickBot="1">
      <c r="C1" s="107"/>
      <c r="D1" s="107"/>
      <c r="E1" s="107"/>
      <c r="F1" s="107"/>
      <c r="G1" s="107"/>
      <c r="H1" s="107"/>
      <c r="I1" s="107"/>
      <c r="J1" s="107"/>
      <c r="K1" s="107"/>
      <c r="L1" s="107"/>
      <c r="M1" s="107"/>
      <c r="N1" s="107"/>
      <c r="O1" s="521" t="s">
        <v>99</v>
      </c>
      <c r="P1" s="521"/>
      <c r="Q1" s="521"/>
      <c r="R1" s="521"/>
      <c r="S1" s="521"/>
      <c r="T1" s="521"/>
      <c r="U1" s="521"/>
      <c r="V1" s="107"/>
      <c r="W1" s="107"/>
      <c r="X1" s="107"/>
      <c r="Y1" s="107"/>
      <c r="Z1" s="107"/>
      <c r="AA1" s="521" t="s">
        <v>109</v>
      </c>
      <c r="AB1" s="521"/>
      <c r="AC1" s="521"/>
      <c r="AD1" s="521"/>
      <c r="AE1" s="521"/>
      <c r="AF1" s="521"/>
      <c r="AG1" s="521"/>
    </row>
    <row r="2" spans="2:36" ht="10.5" customHeight="1">
      <c r="B2" s="500" t="s">
        <v>53</v>
      </c>
      <c r="C2" s="501"/>
      <c r="D2" s="501"/>
      <c r="E2" s="501"/>
      <c r="F2" s="502"/>
      <c r="G2" s="506"/>
      <c r="H2" s="507"/>
      <c r="I2" s="507"/>
      <c r="J2" s="507"/>
      <c r="K2" s="507"/>
      <c r="L2" s="507"/>
      <c r="M2" s="507"/>
      <c r="N2" s="508"/>
      <c r="O2" s="108"/>
      <c r="P2" s="108"/>
      <c r="Q2" s="108"/>
      <c r="S2" s="108"/>
      <c r="T2" s="108"/>
      <c r="U2" s="108"/>
      <c r="W2" s="108"/>
      <c r="X2" s="108"/>
      <c r="Y2" s="108"/>
      <c r="Z2" s="108"/>
      <c r="AA2" s="108"/>
      <c r="AC2" s="108"/>
      <c r="AD2" s="108"/>
      <c r="AE2" s="108"/>
      <c r="AF2" s="108"/>
      <c r="AG2" s="108"/>
      <c r="AH2" s="108"/>
      <c r="AI2" s="108"/>
      <c r="AJ2" s="108"/>
    </row>
    <row r="3" spans="2:36" ht="14.25" thickBot="1">
      <c r="B3" s="503"/>
      <c r="C3" s="504"/>
      <c r="D3" s="504"/>
      <c r="E3" s="504"/>
      <c r="F3" s="505"/>
      <c r="G3" s="509"/>
      <c r="H3" s="510"/>
      <c r="I3" s="510"/>
      <c r="J3" s="510"/>
      <c r="K3" s="510"/>
      <c r="L3" s="510"/>
      <c r="M3" s="510"/>
      <c r="N3" s="511"/>
      <c r="O3" s="109"/>
      <c r="P3" s="18"/>
      <c r="Q3" s="3" t="s">
        <v>26</v>
      </c>
      <c r="T3" s="110"/>
      <c r="U3" s="110"/>
      <c r="X3" s="110"/>
      <c r="Y3" s="109"/>
      <c r="AA3" s="18"/>
      <c r="AB3" s="3" t="s">
        <v>26</v>
      </c>
      <c r="AF3" s="110"/>
      <c r="AH3" s="110"/>
      <c r="AJ3" s="110"/>
    </row>
    <row r="4" spans="2:36" ht="7.5" customHeight="1" thickBot="1">
      <c r="B4" s="110"/>
      <c r="C4" s="110"/>
      <c r="D4" s="110"/>
      <c r="E4" s="110"/>
      <c r="F4" s="110"/>
      <c r="G4" s="110"/>
      <c r="H4" s="110"/>
      <c r="I4" s="110"/>
      <c r="J4" s="110"/>
      <c r="K4" s="110"/>
      <c r="L4" s="110"/>
      <c r="M4" s="110"/>
      <c r="N4" s="110"/>
      <c r="O4" s="110"/>
      <c r="P4" s="110"/>
      <c r="Q4" s="110"/>
      <c r="S4" s="110"/>
      <c r="T4" s="110"/>
      <c r="U4" s="110"/>
      <c r="W4" s="110"/>
      <c r="X4" s="110"/>
      <c r="Y4" s="110"/>
      <c r="Z4" s="110"/>
      <c r="AA4" s="110"/>
      <c r="AC4" s="110"/>
      <c r="AD4" s="110"/>
      <c r="AE4" s="110"/>
      <c r="AF4" s="110"/>
      <c r="AG4" s="110"/>
      <c r="AH4" s="110"/>
      <c r="AI4" s="110"/>
      <c r="AJ4" s="110"/>
    </row>
    <row r="5" spans="2:48" ht="13.5">
      <c r="B5" s="512" t="s">
        <v>0</v>
      </c>
      <c r="C5" s="513"/>
      <c r="D5" s="513"/>
      <c r="E5" s="513"/>
      <c r="F5" s="513"/>
      <c r="G5" s="513"/>
      <c r="H5" s="513"/>
      <c r="I5" s="513"/>
      <c r="J5" s="513"/>
      <c r="K5" s="513"/>
      <c r="L5" s="513"/>
      <c r="M5" s="513"/>
      <c r="N5" s="514"/>
      <c r="O5" s="438" t="s">
        <v>85</v>
      </c>
      <c r="P5" s="429"/>
      <c r="Q5" s="423" t="s">
        <v>86</v>
      </c>
      <c r="R5" s="429"/>
      <c r="S5" s="423" t="s">
        <v>87</v>
      </c>
      <c r="T5" s="429"/>
      <c r="U5" s="423" t="s">
        <v>88</v>
      </c>
      <c r="V5" s="429"/>
      <c r="W5" s="423" t="s">
        <v>89</v>
      </c>
      <c r="X5" s="423"/>
      <c r="Y5" s="438" t="s">
        <v>70</v>
      </c>
      <c r="Z5" s="424"/>
      <c r="AA5" s="438" t="s">
        <v>71</v>
      </c>
      <c r="AB5" s="429"/>
      <c r="AC5" s="423" t="s">
        <v>72</v>
      </c>
      <c r="AD5" s="429"/>
      <c r="AE5" s="423" t="s">
        <v>73</v>
      </c>
      <c r="AF5" s="423"/>
      <c r="AG5" s="438" t="s">
        <v>91</v>
      </c>
      <c r="AH5" s="423"/>
      <c r="AI5" s="438" t="s">
        <v>106</v>
      </c>
      <c r="AJ5" s="429"/>
      <c r="AK5" s="423" t="s">
        <v>121</v>
      </c>
      <c r="AL5" s="429"/>
      <c r="AM5" s="423" t="s">
        <v>166</v>
      </c>
      <c r="AN5" s="429"/>
      <c r="AO5" s="423" t="s">
        <v>171</v>
      </c>
      <c r="AP5" s="429"/>
      <c r="AQ5" s="423" t="s">
        <v>175</v>
      </c>
      <c r="AR5" s="424"/>
      <c r="AS5" s="423" t="s">
        <v>178</v>
      </c>
      <c r="AT5" s="424"/>
      <c r="AU5" s="423" t="s">
        <v>181</v>
      </c>
      <c r="AV5" s="424"/>
    </row>
    <row r="6" spans="2:48" ht="13.5" customHeight="1">
      <c r="B6" s="515"/>
      <c r="C6" s="516"/>
      <c r="D6" s="516"/>
      <c r="E6" s="516"/>
      <c r="F6" s="516"/>
      <c r="G6" s="516"/>
      <c r="H6" s="516"/>
      <c r="I6" s="516"/>
      <c r="J6" s="516"/>
      <c r="K6" s="516"/>
      <c r="L6" s="516"/>
      <c r="M6" s="516"/>
      <c r="N6" s="517"/>
      <c r="O6" s="439" t="s">
        <v>22</v>
      </c>
      <c r="P6" s="111" t="s">
        <v>21</v>
      </c>
      <c r="Q6" s="425" t="s">
        <v>22</v>
      </c>
      <c r="R6" s="111" t="s">
        <v>21</v>
      </c>
      <c r="S6" s="425" t="s">
        <v>22</v>
      </c>
      <c r="T6" s="111" t="s">
        <v>21</v>
      </c>
      <c r="U6" s="425" t="s">
        <v>22</v>
      </c>
      <c r="V6" s="111" t="s">
        <v>21</v>
      </c>
      <c r="W6" s="425" t="s">
        <v>22</v>
      </c>
      <c r="X6" s="111" t="s">
        <v>21</v>
      </c>
      <c r="Y6" s="425" t="s">
        <v>22</v>
      </c>
      <c r="Z6" s="112" t="s">
        <v>21</v>
      </c>
      <c r="AA6" s="439" t="s">
        <v>22</v>
      </c>
      <c r="AB6" s="111" t="s">
        <v>21</v>
      </c>
      <c r="AC6" s="425" t="s">
        <v>22</v>
      </c>
      <c r="AD6" s="111" t="s">
        <v>21</v>
      </c>
      <c r="AE6" s="425" t="s">
        <v>22</v>
      </c>
      <c r="AF6" s="113" t="s">
        <v>21</v>
      </c>
      <c r="AG6" s="439" t="s">
        <v>22</v>
      </c>
      <c r="AH6" s="111" t="s">
        <v>21</v>
      </c>
      <c r="AI6" s="425" t="s">
        <v>22</v>
      </c>
      <c r="AJ6" s="111" t="s">
        <v>21</v>
      </c>
      <c r="AK6" s="425" t="s">
        <v>22</v>
      </c>
      <c r="AL6" s="111" t="s">
        <v>21</v>
      </c>
      <c r="AM6" s="425" t="s">
        <v>22</v>
      </c>
      <c r="AN6" s="111" t="s">
        <v>21</v>
      </c>
      <c r="AO6" s="425" t="s">
        <v>22</v>
      </c>
      <c r="AP6" s="111" t="s">
        <v>21</v>
      </c>
      <c r="AQ6" s="425" t="s">
        <v>22</v>
      </c>
      <c r="AR6" s="112" t="s">
        <v>21</v>
      </c>
      <c r="AS6" s="425" t="s">
        <v>22</v>
      </c>
      <c r="AT6" s="112" t="s">
        <v>21</v>
      </c>
      <c r="AU6" s="425" t="s">
        <v>22</v>
      </c>
      <c r="AV6" s="112" t="s">
        <v>21</v>
      </c>
    </row>
    <row r="7" spans="2:48" ht="14.25" thickBot="1">
      <c r="B7" s="518"/>
      <c r="C7" s="519"/>
      <c r="D7" s="519"/>
      <c r="E7" s="519"/>
      <c r="F7" s="519"/>
      <c r="G7" s="519"/>
      <c r="H7" s="519"/>
      <c r="I7" s="519"/>
      <c r="J7" s="519"/>
      <c r="K7" s="519"/>
      <c r="L7" s="519"/>
      <c r="M7" s="519"/>
      <c r="N7" s="520"/>
      <c r="O7" s="440"/>
      <c r="P7" s="253" t="s">
        <v>144</v>
      </c>
      <c r="Q7" s="445"/>
      <c r="R7" s="253" t="s">
        <v>144</v>
      </c>
      <c r="S7" s="426"/>
      <c r="T7" s="253" t="s">
        <v>144</v>
      </c>
      <c r="U7" s="445"/>
      <c r="V7" s="253" t="s">
        <v>144</v>
      </c>
      <c r="W7" s="426"/>
      <c r="X7" s="253" t="s">
        <v>144</v>
      </c>
      <c r="Y7" s="526"/>
      <c r="Z7" s="270" t="s">
        <v>144</v>
      </c>
      <c r="AA7" s="519"/>
      <c r="AB7" s="253" t="s">
        <v>144</v>
      </c>
      <c r="AC7" s="426"/>
      <c r="AD7" s="253" t="s">
        <v>144</v>
      </c>
      <c r="AE7" s="426"/>
      <c r="AF7" s="254" t="s">
        <v>144</v>
      </c>
      <c r="AG7" s="440"/>
      <c r="AH7" s="253" t="s">
        <v>144</v>
      </c>
      <c r="AI7" s="526"/>
      <c r="AJ7" s="253" t="s">
        <v>144</v>
      </c>
      <c r="AK7" s="526"/>
      <c r="AL7" s="253" t="s">
        <v>144</v>
      </c>
      <c r="AM7" s="526"/>
      <c r="AN7" s="253" t="s">
        <v>143</v>
      </c>
      <c r="AO7" s="526"/>
      <c r="AP7" s="253" t="s">
        <v>143</v>
      </c>
      <c r="AQ7" s="526"/>
      <c r="AR7" s="269" t="s">
        <v>143</v>
      </c>
      <c r="AS7" s="526"/>
      <c r="AT7" s="269" t="s">
        <v>143</v>
      </c>
      <c r="AU7" s="526"/>
      <c r="AV7" s="269" t="s">
        <v>143</v>
      </c>
    </row>
    <row r="8" spans="2:48" ht="13.5" customHeight="1">
      <c r="B8" s="494" t="s">
        <v>68</v>
      </c>
      <c r="C8" s="399"/>
      <c r="D8" s="560" t="s">
        <v>27</v>
      </c>
      <c r="E8" s="561"/>
      <c r="F8" s="561"/>
      <c r="G8" s="561"/>
      <c r="H8" s="561"/>
      <c r="I8" s="561"/>
      <c r="J8" s="561"/>
      <c r="K8" s="561"/>
      <c r="L8" s="561"/>
      <c r="M8" s="561"/>
      <c r="N8" s="562"/>
      <c r="O8" s="137">
        <f>'H17'!O35</f>
        <v>0</v>
      </c>
      <c r="P8" s="138">
        <f>'H17'!S35</f>
        <v>0</v>
      </c>
      <c r="Q8" s="139">
        <f>'H18'!O35</f>
        <v>0</v>
      </c>
      <c r="R8" s="141">
        <f>'H18'!S35</f>
        <v>0</v>
      </c>
      <c r="S8" s="140">
        <f>'H19'!O35</f>
        <v>0</v>
      </c>
      <c r="T8" s="138">
        <f>'H19'!S35</f>
        <v>0</v>
      </c>
      <c r="U8" s="139">
        <f>'H20'!O35</f>
        <v>0</v>
      </c>
      <c r="V8" s="141">
        <f>'H20'!S35</f>
        <v>0</v>
      </c>
      <c r="W8" s="139">
        <f>'H21'!O35</f>
        <v>0</v>
      </c>
      <c r="X8" s="141">
        <f>'H21'!S35</f>
        <v>0</v>
      </c>
      <c r="Y8" s="140">
        <f>'H22'!O35</f>
        <v>0</v>
      </c>
      <c r="Z8" s="142">
        <f>'H22'!S35</f>
        <v>0</v>
      </c>
      <c r="AA8" s="140">
        <f>'H23'!O35</f>
        <v>0</v>
      </c>
      <c r="AB8" s="141">
        <f>'H23'!S35</f>
        <v>0</v>
      </c>
      <c r="AC8" s="140">
        <f>'H24'!O34</f>
        <v>0</v>
      </c>
      <c r="AD8" s="138">
        <f>'H24'!S34</f>
        <v>0</v>
      </c>
      <c r="AE8" s="139">
        <f>'H25'!O34</f>
        <v>0</v>
      </c>
      <c r="AF8" s="141">
        <f>'H25'!S34</f>
        <v>0</v>
      </c>
      <c r="AG8" s="140">
        <f>'H26'!O34</f>
        <v>0</v>
      </c>
      <c r="AH8" s="141">
        <f>'H26'!S34</f>
        <v>0</v>
      </c>
      <c r="AI8" s="140">
        <f>'H27'!O34</f>
        <v>0</v>
      </c>
      <c r="AJ8" s="138">
        <f>'H27'!S34</f>
        <v>0</v>
      </c>
      <c r="AK8" s="139">
        <f>'H28'!O34</f>
        <v>0</v>
      </c>
      <c r="AL8" s="138">
        <f>'H28'!S34</f>
        <v>0</v>
      </c>
      <c r="AM8" s="139">
        <f>'H29'!O34</f>
        <v>0</v>
      </c>
      <c r="AN8" s="138">
        <f>'H29'!S34</f>
        <v>0</v>
      </c>
      <c r="AO8" s="139">
        <f>'H30'!O34</f>
        <v>0</v>
      </c>
      <c r="AP8" s="138">
        <f>'H30'!S34</f>
        <v>0</v>
      </c>
      <c r="AQ8" s="139">
        <f>'R1'!O34</f>
        <v>0</v>
      </c>
      <c r="AR8" s="142">
        <f>'R1'!S34</f>
        <v>0</v>
      </c>
      <c r="AS8" s="139">
        <f>'R2'!O34</f>
        <v>0</v>
      </c>
      <c r="AT8" s="142">
        <f>'R2'!S34</f>
        <v>0</v>
      </c>
      <c r="AU8" s="139">
        <f>'R3'!O34</f>
        <v>0</v>
      </c>
      <c r="AV8" s="142">
        <f>'R3'!S34</f>
        <v>0</v>
      </c>
    </row>
    <row r="9" spans="2:48" ht="13.5" customHeight="1">
      <c r="B9" s="557"/>
      <c r="C9" s="558"/>
      <c r="D9" s="136"/>
      <c r="E9" s="155" t="s">
        <v>104</v>
      </c>
      <c r="F9" s="134"/>
      <c r="G9" s="134"/>
      <c r="H9" s="134"/>
      <c r="I9" s="134"/>
      <c r="J9" s="134"/>
      <c r="K9" s="134"/>
      <c r="L9" s="134"/>
      <c r="M9" s="134"/>
      <c r="N9" s="135"/>
      <c r="O9" s="194"/>
      <c r="P9" s="168"/>
      <c r="Q9" s="196"/>
      <c r="R9" s="160"/>
      <c r="S9" s="198"/>
      <c r="T9" s="168"/>
      <c r="U9" s="196"/>
      <c r="V9" s="160"/>
      <c r="W9" s="196"/>
      <c r="X9" s="160"/>
      <c r="Y9" s="198"/>
      <c r="Z9" s="167"/>
      <c r="AA9" s="198"/>
      <c r="AB9" s="160"/>
      <c r="AC9" s="198"/>
      <c r="AD9" s="168"/>
      <c r="AE9" s="196"/>
      <c r="AF9" s="160"/>
      <c r="AG9" s="198"/>
      <c r="AH9" s="160"/>
      <c r="AI9" s="198"/>
      <c r="AJ9" s="168"/>
      <c r="AK9" s="255"/>
      <c r="AL9" s="168"/>
      <c r="AM9" s="255"/>
      <c r="AN9" s="168"/>
      <c r="AO9" s="255"/>
      <c r="AP9" s="168"/>
      <c r="AQ9" s="255"/>
      <c r="AR9" s="167"/>
      <c r="AS9" s="255"/>
      <c r="AT9" s="167"/>
      <c r="AU9" s="255"/>
      <c r="AV9" s="167"/>
    </row>
    <row r="10" spans="2:48" ht="13.5" customHeight="1">
      <c r="B10" s="557"/>
      <c r="C10" s="558"/>
      <c r="D10" s="136"/>
      <c r="E10" s="156"/>
      <c r="F10" s="563" t="s">
        <v>101</v>
      </c>
      <c r="G10" s="563"/>
      <c r="H10" s="563"/>
      <c r="I10" s="563"/>
      <c r="J10" s="563"/>
      <c r="K10" s="563"/>
      <c r="L10" s="563"/>
      <c r="M10" s="563"/>
      <c r="N10" s="564"/>
      <c r="O10" s="195"/>
      <c r="P10" s="157">
        <f>O10*'H17'!Q35</f>
        <v>0</v>
      </c>
      <c r="Q10" s="197"/>
      <c r="R10" s="158">
        <f>Q10*'H18'!Q35</f>
        <v>0</v>
      </c>
      <c r="S10" s="199"/>
      <c r="T10" s="157">
        <f>S10*'H19'!Q35</f>
        <v>0</v>
      </c>
      <c r="U10" s="197"/>
      <c r="V10" s="158">
        <f>U10*'H20'!Q35</f>
        <v>0</v>
      </c>
      <c r="W10" s="197"/>
      <c r="X10" s="158">
        <f>W10*'H21'!Q35</f>
        <v>0</v>
      </c>
      <c r="Y10" s="199"/>
      <c r="Z10" s="159">
        <f>Y10*'H22'!Q35</f>
        <v>0</v>
      </c>
      <c r="AA10" s="199"/>
      <c r="AB10" s="158">
        <f>AA10*'H23'!Q35</f>
        <v>0</v>
      </c>
      <c r="AC10" s="199"/>
      <c r="AD10" s="157">
        <f>AC10*'H24'!Q34</f>
        <v>0</v>
      </c>
      <c r="AE10" s="197"/>
      <c r="AF10" s="158">
        <f>AE10*'H25'!Q34</f>
        <v>0</v>
      </c>
      <c r="AG10" s="199"/>
      <c r="AH10" s="158">
        <f>AG10*'H26'!Q34</f>
        <v>0</v>
      </c>
      <c r="AI10" s="199"/>
      <c r="AJ10" s="157">
        <f>AI10*'H27'!Q34</f>
        <v>0</v>
      </c>
      <c r="AK10" s="197"/>
      <c r="AL10" s="157">
        <f>AK10*'H28'!Q34</f>
        <v>0</v>
      </c>
      <c r="AM10" s="197"/>
      <c r="AN10" s="157">
        <f>AM10*'H29'!Q34</f>
        <v>0</v>
      </c>
      <c r="AO10" s="197"/>
      <c r="AP10" s="157">
        <f>AO10*'H30'!Q34</f>
        <v>0</v>
      </c>
      <c r="AQ10" s="197"/>
      <c r="AR10" s="159">
        <f>AQ10*'R1'!Q34</f>
        <v>0</v>
      </c>
      <c r="AS10" s="197"/>
      <c r="AT10" s="159">
        <f>AS10*'R2'!Q34</f>
        <v>0</v>
      </c>
      <c r="AU10" s="197"/>
      <c r="AV10" s="159">
        <f>AU10*'R3'!Q34</f>
        <v>0</v>
      </c>
    </row>
    <row r="11" spans="2:48" ht="13.5" customHeight="1">
      <c r="B11" s="557"/>
      <c r="C11" s="558"/>
      <c r="D11" s="136"/>
      <c r="E11" s="154" t="s">
        <v>96</v>
      </c>
      <c r="F11" s="143"/>
      <c r="G11" s="143"/>
      <c r="H11" s="143"/>
      <c r="I11" s="143"/>
      <c r="J11" s="143"/>
      <c r="K11" s="143"/>
      <c r="L11" s="143"/>
      <c r="M11" s="143"/>
      <c r="N11" s="144"/>
      <c r="O11" s="121">
        <f>O8-O9</f>
        <v>0</v>
      </c>
      <c r="P11" s="169"/>
      <c r="Q11" s="102">
        <f>Q8-Q9</f>
        <v>0</v>
      </c>
      <c r="R11" s="161"/>
      <c r="S11" s="127">
        <f>S8-S9</f>
        <v>0</v>
      </c>
      <c r="T11" s="169"/>
      <c r="U11" s="102">
        <f>U8-U9</f>
        <v>0</v>
      </c>
      <c r="V11" s="161"/>
      <c r="W11" s="102">
        <f>W8-W9</f>
        <v>0</v>
      </c>
      <c r="X11" s="161"/>
      <c r="Y11" s="127">
        <f>Y8-Y9</f>
        <v>0</v>
      </c>
      <c r="Z11" s="170"/>
      <c r="AA11" s="127">
        <f>AA8-AA9</f>
        <v>0</v>
      </c>
      <c r="AB11" s="161"/>
      <c r="AC11" s="127">
        <f>AC8-AC9</f>
        <v>0</v>
      </c>
      <c r="AD11" s="169"/>
      <c r="AE11" s="102">
        <f>AE8-AE9</f>
        <v>0</v>
      </c>
      <c r="AF11" s="161"/>
      <c r="AG11" s="127">
        <f>AG8-AG9</f>
        <v>0</v>
      </c>
      <c r="AH11" s="161"/>
      <c r="AI11" s="127">
        <f>AI8-AI9</f>
        <v>0</v>
      </c>
      <c r="AJ11" s="169"/>
      <c r="AK11" s="147">
        <f>AK8-AK9</f>
        <v>0</v>
      </c>
      <c r="AL11" s="169"/>
      <c r="AM11" s="147">
        <f>AM8-AM9</f>
        <v>0</v>
      </c>
      <c r="AN11" s="169"/>
      <c r="AO11" s="147">
        <f>AO8-AO9</f>
        <v>0</v>
      </c>
      <c r="AP11" s="169"/>
      <c r="AQ11" s="147">
        <f>AQ8-AQ9</f>
        <v>0</v>
      </c>
      <c r="AR11" s="170"/>
      <c r="AS11" s="147">
        <f>AS8-AS9</f>
        <v>0</v>
      </c>
      <c r="AT11" s="170"/>
      <c r="AU11" s="147">
        <f>AU8-AU9</f>
        <v>0</v>
      </c>
      <c r="AV11" s="170"/>
    </row>
    <row r="12" spans="2:48" ht="14.25" customHeight="1">
      <c r="B12" s="557"/>
      <c r="C12" s="558"/>
      <c r="D12" s="442" t="s">
        <v>97</v>
      </c>
      <c r="E12" s="554"/>
      <c r="F12" s="554"/>
      <c r="G12" s="554"/>
      <c r="H12" s="554"/>
      <c r="I12" s="554"/>
      <c r="J12" s="554"/>
      <c r="K12" s="554"/>
      <c r="L12" s="554"/>
      <c r="M12" s="554"/>
      <c r="N12" s="555"/>
      <c r="O12" s="145">
        <f>'H17'!O36</f>
        <v>0</v>
      </c>
      <c r="P12" s="146">
        <f>'H17'!S36</f>
        <v>0</v>
      </c>
      <c r="Q12" s="147">
        <f>'H18'!O36</f>
        <v>0</v>
      </c>
      <c r="R12" s="149">
        <f>'H18'!S36</f>
        <v>0</v>
      </c>
      <c r="S12" s="148">
        <f>'H19'!O36</f>
        <v>0</v>
      </c>
      <c r="T12" s="146">
        <f>'H19'!S36</f>
        <v>0</v>
      </c>
      <c r="U12" s="147">
        <f>'H20'!O36</f>
        <v>0</v>
      </c>
      <c r="V12" s="149">
        <f>'H20'!S36</f>
        <v>0</v>
      </c>
      <c r="W12" s="147">
        <f>'H21'!O36</f>
        <v>0</v>
      </c>
      <c r="X12" s="149">
        <f>'H21'!S36</f>
        <v>0</v>
      </c>
      <c r="Y12" s="148">
        <f>'H22'!O36</f>
        <v>0</v>
      </c>
      <c r="Z12" s="150">
        <f>'H22'!S36</f>
        <v>0</v>
      </c>
      <c r="AA12" s="148">
        <f>'H23'!O36</f>
        <v>0</v>
      </c>
      <c r="AB12" s="149">
        <f>'H23'!S36</f>
        <v>0</v>
      </c>
      <c r="AC12" s="148">
        <f>'H24'!O35</f>
        <v>0</v>
      </c>
      <c r="AD12" s="146">
        <f>'H24'!S35</f>
        <v>0</v>
      </c>
      <c r="AE12" s="147">
        <f>'H25'!O35</f>
        <v>0</v>
      </c>
      <c r="AF12" s="149">
        <f>'H25'!S35</f>
        <v>0</v>
      </c>
      <c r="AG12" s="148">
        <f>'H26'!O35</f>
        <v>0</v>
      </c>
      <c r="AH12" s="149">
        <f>'H26'!S35</f>
        <v>0</v>
      </c>
      <c r="AI12" s="148">
        <f>'H27'!O35</f>
        <v>0</v>
      </c>
      <c r="AJ12" s="146">
        <f>'H27'!S35</f>
        <v>0</v>
      </c>
      <c r="AK12" s="147">
        <f>'H28'!O35</f>
        <v>0</v>
      </c>
      <c r="AL12" s="146">
        <f>'H28'!S35</f>
        <v>0</v>
      </c>
      <c r="AM12" s="147">
        <f>'H29'!O35</f>
        <v>0</v>
      </c>
      <c r="AN12" s="146">
        <f>'H29'!S35</f>
        <v>0</v>
      </c>
      <c r="AO12" s="147">
        <f>'H30'!O35</f>
        <v>0</v>
      </c>
      <c r="AP12" s="146">
        <f>'H30'!S35</f>
        <v>0</v>
      </c>
      <c r="AQ12" s="147">
        <f>'R1'!O35</f>
        <v>0</v>
      </c>
      <c r="AR12" s="150">
        <f>'R1'!S35</f>
        <v>0</v>
      </c>
      <c r="AS12" s="147">
        <f>'R2'!O35</f>
        <v>0</v>
      </c>
      <c r="AT12" s="150">
        <f>'R2'!S735</f>
        <v>0</v>
      </c>
      <c r="AU12" s="147">
        <f>'R3'!O35</f>
        <v>0</v>
      </c>
      <c r="AV12" s="150">
        <f>'R2'!U735</f>
        <v>0</v>
      </c>
    </row>
    <row r="13" spans="2:48" ht="14.25" customHeight="1">
      <c r="B13" s="557"/>
      <c r="C13" s="558"/>
      <c r="D13" s="136"/>
      <c r="E13" s="155" t="s">
        <v>104</v>
      </c>
      <c r="F13" s="134"/>
      <c r="G13" s="134"/>
      <c r="H13" s="134"/>
      <c r="I13" s="134"/>
      <c r="J13" s="134"/>
      <c r="K13" s="134"/>
      <c r="L13" s="134"/>
      <c r="M13" s="134"/>
      <c r="N13" s="135"/>
      <c r="O13" s="194"/>
      <c r="P13" s="168"/>
      <c r="Q13" s="196"/>
      <c r="R13" s="160"/>
      <c r="S13" s="198"/>
      <c r="T13" s="168"/>
      <c r="U13" s="196"/>
      <c r="V13" s="160"/>
      <c r="W13" s="196"/>
      <c r="X13" s="160"/>
      <c r="Y13" s="198"/>
      <c r="Z13" s="167"/>
      <c r="AA13" s="198"/>
      <c r="AB13" s="160"/>
      <c r="AC13" s="198"/>
      <c r="AD13" s="168"/>
      <c r="AE13" s="196"/>
      <c r="AF13" s="160"/>
      <c r="AG13" s="198"/>
      <c r="AH13" s="160"/>
      <c r="AI13" s="198"/>
      <c r="AJ13" s="168"/>
      <c r="AK13" s="255"/>
      <c r="AL13" s="168"/>
      <c r="AM13" s="255"/>
      <c r="AN13" s="168"/>
      <c r="AO13" s="255"/>
      <c r="AP13" s="168"/>
      <c r="AQ13" s="255"/>
      <c r="AR13" s="167"/>
      <c r="AS13" s="255"/>
      <c r="AT13" s="167"/>
      <c r="AU13" s="255"/>
      <c r="AV13" s="167"/>
    </row>
    <row r="14" spans="2:48" ht="14.25" customHeight="1">
      <c r="B14" s="557"/>
      <c r="C14" s="558"/>
      <c r="D14" s="136"/>
      <c r="E14" s="156"/>
      <c r="F14" s="563" t="s">
        <v>101</v>
      </c>
      <c r="G14" s="563"/>
      <c r="H14" s="563"/>
      <c r="I14" s="563"/>
      <c r="J14" s="563"/>
      <c r="K14" s="563"/>
      <c r="L14" s="563"/>
      <c r="M14" s="563"/>
      <c r="N14" s="564"/>
      <c r="O14" s="195"/>
      <c r="P14" s="157">
        <f>O14*'H17'!Q36</f>
        <v>0</v>
      </c>
      <c r="Q14" s="197"/>
      <c r="R14" s="158">
        <f>Q14*'H18'!Q36</f>
        <v>0</v>
      </c>
      <c r="S14" s="199"/>
      <c r="T14" s="157">
        <f>S14*'H19'!Q36</f>
        <v>0</v>
      </c>
      <c r="U14" s="197"/>
      <c r="V14" s="158">
        <f>U14*'H20'!Q36</f>
        <v>0</v>
      </c>
      <c r="W14" s="197"/>
      <c r="X14" s="158">
        <f>W14*'H21'!Q36</f>
        <v>0</v>
      </c>
      <c r="Y14" s="199"/>
      <c r="Z14" s="159">
        <f>Y14*'H22'!Q36</f>
        <v>0</v>
      </c>
      <c r="AA14" s="199"/>
      <c r="AB14" s="158">
        <f>AA14*'H23'!Q36</f>
        <v>0</v>
      </c>
      <c r="AC14" s="199"/>
      <c r="AD14" s="157">
        <f>AC14*'H24'!Q35</f>
        <v>0</v>
      </c>
      <c r="AE14" s="197"/>
      <c r="AF14" s="158">
        <f>AE14*'H25'!Q35</f>
        <v>0</v>
      </c>
      <c r="AG14" s="199"/>
      <c r="AH14" s="158">
        <f>AG14*'H26'!Q35</f>
        <v>0</v>
      </c>
      <c r="AI14" s="199"/>
      <c r="AJ14" s="157">
        <f>AI14*'H27'!Q35</f>
        <v>0</v>
      </c>
      <c r="AK14" s="197"/>
      <c r="AL14" s="157">
        <f>AK14*'H28'!Q35</f>
        <v>0</v>
      </c>
      <c r="AM14" s="197"/>
      <c r="AN14" s="157">
        <f>AM14*'H29'!Q35</f>
        <v>0</v>
      </c>
      <c r="AO14" s="197"/>
      <c r="AP14" s="157">
        <f>AO14*'H30'!Q35</f>
        <v>0</v>
      </c>
      <c r="AQ14" s="197"/>
      <c r="AR14" s="159">
        <f>AQ14*'R1'!Q35</f>
        <v>0</v>
      </c>
      <c r="AS14" s="197"/>
      <c r="AT14" s="159">
        <f>AS14*'R2'!Q35</f>
        <v>0</v>
      </c>
      <c r="AU14" s="197"/>
      <c r="AV14" s="159">
        <f>AU14*'R3'!Q35</f>
        <v>0</v>
      </c>
    </row>
    <row r="15" spans="2:48" ht="14.25" customHeight="1">
      <c r="B15" s="557"/>
      <c r="C15" s="558"/>
      <c r="D15" s="136"/>
      <c r="E15" s="155" t="s">
        <v>96</v>
      </c>
      <c r="F15" s="134"/>
      <c r="G15" s="134"/>
      <c r="H15" s="134"/>
      <c r="I15" s="134"/>
      <c r="J15" s="134"/>
      <c r="K15" s="134"/>
      <c r="L15" s="134"/>
      <c r="M15" s="134"/>
      <c r="N15" s="135"/>
      <c r="O15" s="145">
        <f>O12-O13</f>
        <v>0</v>
      </c>
      <c r="P15" s="168"/>
      <c r="Q15" s="147">
        <f>Q12-Q13</f>
        <v>0</v>
      </c>
      <c r="R15" s="160"/>
      <c r="S15" s="148">
        <f>S12-S13</f>
        <v>0</v>
      </c>
      <c r="T15" s="168"/>
      <c r="U15" s="147">
        <f>U12-U13</f>
        <v>0</v>
      </c>
      <c r="V15" s="160"/>
      <c r="W15" s="147">
        <f>W12-W13</f>
        <v>0</v>
      </c>
      <c r="X15" s="160"/>
      <c r="Y15" s="148">
        <f>Y12-Y13</f>
        <v>0</v>
      </c>
      <c r="Z15" s="167"/>
      <c r="AA15" s="148">
        <f>AA12-AA13</f>
        <v>0</v>
      </c>
      <c r="AB15" s="160"/>
      <c r="AC15" s="148">
        <f>AC12-AC13</f>
        <v>0</v>
      </c>
      <c r="AD15" s="168"/>
      <c r="AE15" s="147">
        <f>AE12-AE13</f>
        <v>0</v>
      </c>
      <c r="AF15" s="160"/>
      <c r="AG15" s="148">
        <f>AG12-AG13</f>
        <v>0</v>
      </c>
      <c r="AH15" s="160"/>
      <c r="AI15" s="148">
        <f>AI12-AI13</f>
        <v>0</v>
      </c>
      <c r="AJ15" s="168"/>
      <c r="AK15" s="147">
        <f>AK12-AK13</f>
        <v>0</v>
      </c>
      <c r="AL15" s="168"/>
      <c r="AM15" s="147">
        <f>AM12-AM13</f>
        <v>0</v>
      </c>
      <c r="AN15" s="168"/>
      <c r="AO15" s="147">
        <f>AO12-AO13</f>
        <v>0</v>
      </c>
      <c r="AP15" s="168"/>
      <c r="AQ15" s="147">
        <f>AQ12-AQ13</f>
        <v>0</v>
      </c>
      <c r="AR15" s="167"/>
      <c r="AS15" s="147">
        <f>AS12-AS13</f>
        <v>0</v>
      </c>
      <c r="AT15" s="167"/>
      <c r="AU15" s="147">
        <f>AU12-AU13</f>
        <v>0</v>
      </c>
      <c r="AV15" s="167"/>
    </row>
    <row r="16" spans="2:48" ht="14.25" thickBot="1">
      <c r="B16" s="557"/>
      <c r="C16" s="559"/>
      <c r="D16" s="449" t="s">
        <v>98</v>
      </c>
      <c r="E16" s="450"/>
      <c r="F16" s="450"/>
      <c r="G16" s="450"/>
      <c r="H16" s="450"/>
      <c r="I16" s="450"/>
      <c r="J16" s="450"/>
      <c r="K16" s="450"/>
      <c r="L16" s="450"/>
      <c r="M16" s="450"/>
      <c r="N16" s="556"/>
      <c r="O16" s="165"/>
      <c r="P16" s="151">
        <f>'H17'!S37</f>
        <v>0</v>
      </c>
      <c r="Q16" s="164"/>
      <c r="R16" s="151">
        <f>'H18'!S37</f>
        <v>0</v>
      </c>
      <c r="S16" s="162"/>
      <c r="T16" s="151">
        <f>'H19'!S37</f>
        <v>0</v>
      </c>
      <c r="U16" s="163"/>
      <c r="V16" s="151">
        <f>'H20'!S37</f>
        <v>0</v>
      </c>
      <c r="W16" s="162"/>
      <c r="X16" s="152">
        <f>'H21'!S37</f>
        <v>0</v>
      </c>
      <c r="Y16" s="171"/>
      <c r="Z16" s="153">
        <f>'H22'!S37</f>
        <v>0</v>
      </c>
      <c r="AA16" s="171"/>
      <c r="AB16" s="151">
        <f>'H23'!S37</f>
        <v>0</v>
      </c>
      <c r="AC16" s="162"/>
      <c r="AD16" s="151">
        <f>'H24'!S36</f>
        <v>0</v>
      </c>
      <c r="AE16" s="162"/>
      <c r="AF16" s="152">
        <f>'H25'!S36</f>
        <v>0</v>
      </c>
      <c r="AG16" s="162"/>
      <c r="AH16" s="152">
        <f>'H26'!S36</f>
        <v>0</v>
      </c>
      <c r="AI16" s="171"/>
      <c r="AJ16" s="151">
        <f>'H27'!S36</f>
        <v>0</v>
      </c>
      <c r="AK16" s="162"/>
      <c r="AL16" s="151">
        <f>'H28'!S36</f>
        <v>0</v>
      </c>
      <c r="AM16" s="162"/>
      <c r="AN16" s="151">
        <f>'H29'!S36</f>
        <v>0</v>
      </c>
      <c r="AO16" s="162"/>
      <c r="AP16" s="151">
        <f>'H30'!S36</f>
        <v>0</v>
      </c>
      <c r="AQ16" s="162"/>
      <c r="AR16" s="153">
        <f>'R1'!S36</f>
        <v>0</v>
      </c>
      <c r="AS16" s="162"/>
      <c r="AT16" s="153">
        <f>'R2'!S36</f>
        <v>0</v>
      </c>
      <c r="AU16" s="162"/>
      <c r="AV16" s="153">
        <f>'R3'!S36</f>
        <v>0</v>
      </c>
    </row>
    <row r="17" spans="2:48" ht="14.25" customHeight="1">
      <c r="B17" s="435" t="s">
        <v>145</v>
      </c>
      <c r="C17" s="436"/>
      <c r="D17" s="436"/>
      <c r="E17" s="436"/>
      <c r="F17" s="436"/>
      <c r="G17" s="436"/>
      <c r="H17" s="436"/>
      <c r="I17" s="436"/>
      <c r="J17" s="436"/>
      <c r="K17" s="436"/>
      <c r="L17" s="436"/>
      <c r="M17" s="436"/>
      <c r="N17" s="437"/>
      <c r="O17" s="548"/>
      <c r="P17" s="545">
        <f>'H17'!S38</f>
        <v>0</v>
      </c>
      <c r="Q17" s="568"/>
      <c r="R17" s="545">
        <f>'H18'!S38</f>
        <v>0</v>
      </c>
      <c r="S17" s="527"/>
      <c r="T17" s="545">
        <f>'H19'!S38</f>
        <v>0</v>
      </c>
      <c r="U17" s="565"/>
      <c r="V17" s="545">
        <f>'H20'!S38</f>
        <v>0</v>
      </c>
      <c r="W17" s="527"/>
      <c r="X17" s="545">
        <f>'H21'!S38</f>
        <v>0</v>
      </c>
      <c r="Y17" s="527"/>
      <c r="Z17" s="529">
        <f>'H22'!S38</f>
        <v>0</v>
      </c>
      <c r="AA17" s="566"/>
      <c r="AB17" s="545">
        <f>'H23'!S38</f>
        <v>0</v>
      </c>
      <c r="AC17" s="527"/>
      <c r="AD17" s="545">
        <f>'H24'!S37</f>
        <v>0</v>
      </c>
      <c r="AE17" s="527"/>
      <c r="AF17" s="545">
        <f>'H25'!S37</f>
        <v>0</v>
      </c>
      <c r="AG17" s="527"/>
      <c r="AH17" s="545">
        <f>'H26'!S37</f>
        <v>0</v>
      </c>
      <c r="AI17" s="527"/>
      <c r="AJ17" s="545">
        <f>'H27'!S37</f>
        <v>0</v>
      </c>
      <c r="AK17" s="527"/>
      <c r="AL17" s="537">
        <f>'H28'!S37</f>
        <v>0</v>
      </c>
      <c r="AM17" s="527"/>
      <c r="AN17" s="537">
        <f>'H29'!S37</f>
        <v>0</v>
      </c>
      <c r="AO17" s="527"/>
      <c r="AP17" s="537">
        <f>'H30'!S37</f>
        <v>0</v>
      </c>
      <c r="AQ17" s="527"/>
      <c r="AR17" s="529">
        <f>'R1'!S37</f>
        <v>0</v>
      </c>
      <c r="AS17" s="527"/>
      <c r="AT17" s="529">
        <f>'R2'!S37</f>
        <v>0</v>
      </c>
      <c r="AU17" s="527"/>
      <c r="AV17" s="529">
        <f>'R3'!S37</f>
        <v>0</v>
      </c>
    </row>
    <row r="18" spans="2:48" ht="14.25" customHeight="1" thickBot="1">
      <c r="B18" s="492"/>
      <c r="C18" s="493"/>
      <c r="D18" s="493"/>
      <c r="E18" s="493"/>
      <c r="F18" s="493"/>
      <c r="G18" s="493"/>
      <c r="H18" s="493"/>
      <c r="I18" s="493"/>
      <c r="J18" s="493"/>
      <c r="K18" s="493"/>
      <c r="L18" s="493"/>
      <c r="M18" s="493"/>
      <c r="N18" s="547"/>
      <c r="O18" s="549"/>
      <c r="P18" s="546"/>
      <c r="Q18" s="569"/>
      <c r="R18" s="546"/>
      <c r="S18" s="528"/>
      <c r="T18" s="546"/>
      <c r="U18" s="528"/>
      <c r="V18" s="546"/>
      <c r="W18" s="528"/>
      <c r="X18" s="546"/>
      <c r="Y18" s="528"/>
      <c r="Z18" s="530"/>
      <c r="AA18" s="567"/>
      <c r="AB18" s="546"/>
      <c r="AC18" s="528"/>
      <c r="AD18" s="546"/>
      <c r="AE18" s="528"/>
      <c r="AF18" s="546"/>
      <c r="AG18" s="528"/>
      <c r="AH18" s="546"/>
      <c r="AI18" s="528"/>
      <c r="AJ18" s="546"/>
      <c r="AK18" s="528"/>
      <c r="AL18" s="538"/>
      <c r="AM18" s="528"/>
      <c r="AN18" s="538"/>
      <c r="AO18" s="528"/>
      <c r="AP18" s="538"/>
      <c r="AQ18" s="528"/>
      <c r="AR18" s="530"/>
      <c r="AS18" s="528"/>
      <c r="AT18" s="530"/>
      <c r="AU18" s="528"/>
      <c r="AV18" s="530"/>
    </row>
    <row r="19" spans="2:48" ht="14.25" customHeight="1">
      <c r="B19" s="435" t="s">
        <v>146</v>
      </c>
      <c r="C19" s="436"/>
      <c r="D19" s="436"/>
      <c r="E19" s="436"/>
      <c r="F19" s="436"/>
      <c r="G19" s="436"/>
      <c r="H19" s="436"/>
      <c r="I19" s="436"/>
      <c r="J19" s="436"/>
      <c r="K19" s="436"/>
      <c r="L19" s="436"/>
      <c r="M19" s="436"/>
      <c r="N19" s="437"/>
      <c r="O19" s="548"/>
      <c r="P19" s="543">
        <f>P17+(0.3*(P10+P14))</f>
        <v>0</v>
      </c>
      <c r="Q19" s="568"/>
      <c r="R19" s="543">
        <f>R17+(0.3*(R10+R14))</f>
        <v>0</v>
      </c>
      <c r="S19" s="527"/>
      <c r="T19" s="543">
        <f>T17+(0.3*(T10+T14))</f>
        <v>0</v>
      </c>
      <c r="U19" s="527"/>
      <c r="V19" s="543">
        <f>V17+(0.3*(V10+V14))</f>
        <v>0</v>
      </c>
      <c r="W19" s="527"/>
      <c r="X19" s="543">
        <f>X17+(0.3*(X10+X14))</f>
        <v>0</v>
      </c>
      <c r="Y19" s="527"/>
      <c r="Z19" s="531">
        <f>Z17+(0.3*(Z10+Z14))</f>
        <v>0</v>
      </c>
      <c r="AA19" s="566"/>
      <c r="AB19" s="543">
        <f>AB17+(0.3*(AB10+AB14))</f>
        <v>0</v>
      </c>
      <c r="AC19" s="527"/>
      <c r="AD19" s="543">
        <f>AD17+(0.3*(AD10+AD14))</f>
        <v>0</v>
      </c>
      <c r="AE19" s="527"/>
      <c r="AF19" s="543">
        <f>AF17+(0.3*(AF10+AF14))</f>
        <v>0</v>
      </c>
      <c r="AG19" s="527"/>
      <c r="AH19" s="543">
        <f>AH17+(0.3*(AH10+AH14))</f>
        <v>0</v>
      </c>
      <c r="AI19" s="527"/>
      <c r="AJ19" s="543">
        <f>AJ17+(0.3*(AJ10+AJ14))</f>
        <v>0</v>
      </c>
      <c r="AK19" s="527"/>
      <c r="AL19" s="539">
        <f>AL17+(0.3*(AL10+AL14))</f>
        <v>0</v>
      </c>
      <c r="AM19" s="527"/>
      <c r="AN19" s="539">
        <f>AN17+(0.3*(AN10+AN14))</f>
        <v>0</v>
      </c>
      <c r="AO19" s="527"/>
      <c r="AP19" s="539">
        <f>AP17+(0.3*(AP10+AP14))</f>
        <v>0</v>
      </c>
      <c r="AQ19" s="527"/>
      <c r="AR19" s="531">
        <f>AR17+(0.3*(AR10+AR14))</f>
        <v>0</v>
      </c>
      <c r="AS19" s="527"/>
      <c r="AT19" s="531">
        <f>AT17+(0.3*(AT10+AT14))</f>
        <v>0</v>
      </c>
      <c r="AU19" s="527"/>
      <c r="AV19" s="531">
        <f>AV17+(0.3*(AV10+AV14))</f>
        <v>0</v>
      </c>
    </row>
    <row r="20" spans="2:48" ht="14.25" customHeight="1" thickBot="1">
      <c r="B20" s="492"/>
      <c r="C20" s="493"/>
      <c r="D20" s="493"/>
      <c r="E20" s="493"/>
      <c r="F20" s="493"/>
      <c r="G20" s="493"/>
      <c r="H20" s="493"/>
      <c r="I20" s="493"/>
      <c r="J20" s="493"/>
      <c r="K20" s="493"/>
      <c r="L20" s="493"/>
      <c r="M20" s="493"/>
      <c r="N20" s="547"/>
      <c r="O20" s="549"/>
      <c r="P20" s="544"/>
      <c r="Q20" s="569"/>
      <c r="R20" s="544"/>
      <c r="S20" s="528"/>
      <c r="T20" s="544"/>
      <c r="U20" s="528"/>
      <c r="V20" s="544"/>
      <c r="W20" s="528"/>
      <c r="X20" s="544"/>
      <c r="Y20" s="528"/>
      <c r="Z20" s="532"/>
      <c r="AA20" s="567"/>
      <c r="AB20" s="544"/>
      <c r="AC20" s="528"/>
      <c r="AD20" s="544"/>
      <c r="AE20" s="528"/>
      <c r="AF20" s="544"/>
      <c r="AG20" s="528"/>
      <c r="AH20" s="544"/>
      <c r="AI20" s="528"/>
      <c r="AJ20" s="544"/>
      <c r="AK20" s="528"/>
      <c r="AL20" s="540"/>
      <c r="AM20" s="528"/>
      <c r="AN20" s="540"/>
      <c r="AO20" s="528"/>
      <c r="AP20" s="540"/>
      <c r="AQ20" s="528"/>
      <c r="AR20" s="532"/>
      <c r="AS20" s="528"/>
      <c r="AT20" s="532"/>
      <c r="AU20" s="528"/>
      <c r="AV20" s="532"/>
    </row>
    <row r="21" spans="2:48" ht="13.5" customHeight="1">
      <c r="B21" s="435" t="s">
        <v>100</v>
      </c>
      <c r="C21" s="436"/>
      <c r="D21" s="436"/>
      <c r="E21" s="436"/>
      <c r="F21" s="436"/>
      <c r="G21" s="436"/>
      <c r="H21" s="436"/>
      <c r="I21" s="436"/>
      <c r="J21" s="436"/>
      <c r="K21" s="436"/>
      <c r="L21" s="436"/>
      <c r="M21" s="436"/>
      <c r="N21" s="437"/>
      <c r="O21" s="550" t="s">
        <v>90</v>
      </c>
      <c r="P21" s="551"/>
      <c r="Q21" s="522" t="e">
        <f>IF(P19="","",ROUND((P19-R19)*100/P19,1))</f>
        <v>#DIV/0!</v>
      </c>
      <c r="R21" s="541"/>
      <c r="S21" s="522" t="e">
        <f>IF(R19="","",ROUND((R19-T19)*100/R19,1))</f>
        <v>#DIV/0!</v>
      </c>
      <c r="T21" s="541"/>
      <c r="U21" s="522" t="e">
        <f>IF(T19="","",ROUND((T19-V19)*100/T19,1))</f>
        <v>#DIV/0!</v>
      </c>
      <c r="V21" s="541"/>
      <c r="W21" s="522" t="e">
        <f>IF(V19="","",ROUND((V19-X19)*100/V19,1))</f>
        <v>#DIV/0!</v>
      </c>
      <c r="X21" s="541"/>
      <c r="Y21" s="522" t="e">
        <f>IF(X19="","",ROUND((X19-Z19)*100/X19,1))</f>
        <v>#DIV/0!</v>
      </c>
      <c r="Z21" s="523"/>
      <c r="AA21" s="533" t="e">
        <f>IF(Z19="","",ROUND((Z19-AB19)*100/Z19,1))</f>
        <v>#DIV/0!</v>
      </c>
      <c r="AB21" s="541"/>
      <c r="AC21" s="522" t="e">
        <f>IF(AB19="","",ROUND((AB19-AD19)*100/AB19,1))</f>
        <v>#DIV/0!</v>
      </c>
      <c r="AD21" s="534"/>
      <c r="AE21" s="533" t="e">
        <f>IF(AD19="","",ROUND((AD19-AF19)*100/AD19,1))</f>
        <v>#DIV/0!</v>
      </c>
      <c r="AF21" s="523"/>
      <c r="AG21" s="534" t="e">
        <f>IF(AF19="","",ROUND((AF19-AH19)*100/AF19,1))</f>
        <v>#DIV/0!</v>
      </c>
      <c r="AH21" s="534"/>
      <c r="AI21" s="533" t="e">
        <f>IF(AH19="","",ROUND((AH19-AJ19)*100/AH19,1))</f>
        <v>#DIV/0!</v>
      </c>
      <c r="AJ21" s="523"/>
      <c r="AK21" s="533" t="e">
        <f>IF(AJ19="","",ROUND((AJ19-AL19)*100/AJ19,1))</f>
        <v>#DIV/0!</v>
      </c>
      <c r="AL21" s="534"/>
      <c r="AM21" s="533" t="e">
        <f>IF(AL19="","",ROUND((AL19-AN19)*100/AL19,1))</f>
        <v>#DIV/0!</v>
      </c>
      <c r="AN21" s="523"/>
      <c r="AO21" s="533" t="e">
        <f>IF(AN19="","",ROUND((AN19-AP19)*100/AN19,1))</f>
        <v>#DIV/0!</v>
      </c>
      <c r="AP21" s="534"/>
      <c r="AQ21" s="522" t="e">
        <f>IF(AP19="","",ROUND((AP19-AR19)*100/AP19,1))</f>
        <v>#DIV/0!</v>
      </c>
      <c r="AR21" s="523"/>
      <c r="AS21" s="522" t="e">
        <f>IF(AR19="","",ROUND((AR19-AT19)*100/AR19,1))</f>
        <v>#DIV/0!</v>
      </c>
      <c r="AT21" s="523"/>
      <c r="AU21" s="522" t="e">
        <f>IF(AT19="","",ROUND((AT19-AV19)*100/AT19,1))</f>
        <v>#DIV/0!</v>
      </c>
      <c r="AV21" s="523"/>
    </row>
    <row r="22" spans="2:48" ht="14.25" thickBot="1">
      <c r="B22" s="492"/>
      <c r="C22" s="493"/>
      <c r="D22" s="493"/>
      <c r="E22" s="493"/>
      <c r="F22" s="493"/>
      <c r="G22" s="493"/>
      <c r="H22" s="493"/>
      <c r="I22" s="493"/>
      <c r="J22" s="493"/>
      <c r="K22" s="493"/>
      <c r="L22" s="493"/>
      <c r="M22" s="493"/>
      <c r="N22" s="547"/>
      <c r="O22" s="552"/>
      <c r="P22" s="553"/>
      <c r="Q22" s="524"/>
      <c r="R22" s="542"/>
      <c r="S22" s="524"/>
      <c r="T22" s="542"/>
      <c r="U22" s="524"/>
      <c r="V22" s="542"/>
      <c r="W22" s="524"/>
      <c r="X22" s="542"/>
      <c r="Y22" s="524"/>
      <c r="Z22" s="525"/>
      <c r="AA22" s="535"/>
      <c r="AB22" s="542"/>
      <c r="AC22" s="524"/>
      <c r="AD22" s="536"/>
      <c r="AE22" s="535"/>
      <c r="AF22" s="525"/>
      <c r="AG22" s="536"/>
      <c r="AH22" s="536"/>
      <c r="AI22" s="535"/>
      <c r="AJ22" s="525"/>
      <c r="AK22" s="535"/>
      <c r="AL22" s="536"/>
      <c r="AM22" s="535"/>
      <c r="AN22" s="525"/>
      <c r="AO22" s="535"/>
      <c r="AP22" s="536"/>
      <c r="AQ22" s="524"/>
      <c r="AR22" s="525"/>
      <c r="AS22" s="524"/>
      <c r="AT22" s="525"/>
      <c r="AU22" s="524"/>
      <c r="AV22" s="525"/>
    </row>
    <row r="23" spans="15:48" ht="14.25" thickBot="1">
      <c r="O23" s="114"/>
      <c r="P23" s="114"/>
      <c r="Q23" s="114"/>
      <c r="R23" s="114"/>
      <c r="S23" s="114"/>
      <c r="T23" s="114"/>
      <c r="U23" s="114"/>
      <c r="V23" s="114"/>
      <c r="W23" s="114"/>
      <c r="X23" s="114"/>
      <c r="Y23" s="114"/>
      <c r="Z23" s="220"/>
      <c r="AA23" s="220"/>
      <c r="AB23" s="222"/>
      <c r="AC23" s="114"/>
      <c r="AF23" s="223"/>
      <c r="AG23" s="223"/>
      <c r="AH23" s="223"/>
      <c r="AI23" s="223"/>
      <c r="AJ23" s="223"/>
      <c r="AM23" s="242" t="s">
        <v>167</v>
      </c>
      <c r="AN23" s="259" t="e">
        <f>ROUND((AQ21+AU21+Y21+AA21+AC21+AE21+AG21+AI21+AK21+AM21+AO21+AS21)/12,1)</f>
        <v>#DIV/0!</v>
      </c>
      <c r="AO23" s="242" t="s">
        <v>95</v>
      </c>
      <c r="AP23" s="259" t="e">
        <f>ROUND((AQ21+AU21+AE21+AG21+AI21+AK21+AM21+AO21+AS21)/9,1)</f>
        <v>#DIV/0!</v>
      </c>
      <c r="AQ23" s="243" t="s">
        <v>94</v>
      </c>
      <c r="AR23" s="258" t="e">
        <f>ROUND((AO21+AU21+AK21+AM21+AQ21+AS21)/6,1)</f>
        <v>#DIV/0!</v>
      </c>
      <c r="AS23" s="243" t="s">
        <v>93</v>
      </c>
      <c r="AT23" s="257" t="e">
        <f>ROUND((AU21+AQ21+AS21)/3,1)</f>
        <v>#DIV/0!</v>
      </c>
      <c r="AU23" s="243" t="s">
        <v>93</v>
      </c>
      <c r="AV23" s="257" t="e">
        <f>ROUND((AU21+AQ21+AS21)/3,1)</f>
        <v>#DIV/0!</v>
      </c>
    </row>
    <row r="24" spans="16:38" ht="13.5">
      <c r="P24" s="114"/>
      <c r="Q24" s="114"/>
      <c r="R24" s="114"/>
      <c r="S24" s="114"/>
      <c r="T24" s="114"/>
      <c r="U24" s="114"/>
      <c r="V24" s="114"/>
      <c r="W24" s="221"/>
      <c r="X24" s="114"/>
      <c r="Y24" s="114"/>
      <c r="Z24" s="221"/>
      <c r="AA24" s="221"/>
      <c r="AB24" s="223"/>
      <c r="AC24" s="114"/>
      <c r="AL24" s="256"/>
    </row>
    <row r="25" spans="15:27" ht="13.5">
      <c r="O25" s="166" t="s">
        <v>102</v>
      </c>
      <c r="W25" s="232"/>
      <c r="AA25" s="166" t="s">
        <v>103</v>
      </c>
    </row>
    <row r="26" spans="15:27" ht="13.5">
      <c r="O26" s="172" t="s">
        <v>105</v>
      </c>
      <c r="AA26" s="172" t="s">
        <v>105</v>
      </c>
    </row>
  </sheetData>
  <sheetProtection password="CC5D" sheet="1" selectLockedCells="1"/>
  <mergeCells count="133">
    <mergeCell ref="AS21:AT22"/>
    <mergeCell ref="AS5:AT5"/>
    <mergeCell ref="AS6:AS7"/>
    <mergeCell ref="AS17:AS18"/>
    <mergeCell ref="AT17:AT18"/>
    <mergeCell ref="AS19:AS20"/>
    <mergeCell ref="AT19:AT20"/>
    <mergeCell ref="AA19:AA20"/>
    <mergeCell ref="AA17:AA18"/>
    <mergeCell ref="Q19:Q20"/>
    <mergeCell ref="Q17:Q18"/>
    <mergeCell ref="S19:S20"/>
    <mergeCell ref="S17:S18"/>
    <mergeCell ref="Z19:Z20"/>
    <mergeCell ref="Z17:Z18"/>
    <mergeCell ref="AE19:AE20"/>
    <mergeCell ref="AE17:AE18"/>
    <mergeCell ref="AC17:AC18"/>
    <mergeCell ref="AC19:AC20"/>
    <mergeCell ref="U19:U20"/>
    <mergeCell ref="U17:U18"/>
    <mergeCell ref="W19:W20"/>
    <mergeCell ref="W17:W18"/>
    <mergeCell ref="Y19:Y20"/>
    <mergeCell ref="Y17:Y18"/>
    <mergeCell ref="AK17:AK18"/>
    <mergeCell ref="AK19:AK20"/>
    <mergeCell ref="AI19:AI20"/>
    <mergeCell ref="AI17:AI18"/>
    <mergeCell ref="AG17:AG18"/>
    <mergeCell ref="AG19:AG20"/>
    <mergeCell ref="AB19:AB20"/>
    <mergeCell ref="AB17:AB18"/>
    <mergeCell ref="AA1:AG1"/>
    <mergeCell ref="U6:U7"/>
    <mergeCell ref="AE6:AE7"/>
    <mergeCell ref="AI5:AJ5"/>
    <mergeCell ref="AI6:AI7"/>
    <mergeCell ref="AG5:AH5"/>
    <mergeCell ref="AG6:AG7"/>
    <mergeCell ref="AF19:AF20"/>
    <mergeCell ref="U5:V5"/>
    <mergeCell ref="W5:X5"/>
    <mergeCell ref="W6:W7"/>
    <mergeCell ref="S5:T5"/>
    <mergeCell ref="S6:S7"/>
    <mergeCell ref="B8:C16"/>
    <mergeCell ref="D8:N8"/>
    <mergeCell ref="F10:N10"/>
    <mergeCell ref="F14:N14"/>
    <mergeCell ref="Y5:Z5"/>
    <mergeCell ref="AA5:AB5"/>
    <mergeCell ref="O1:U1"/>
    <mergeCell ref="AE5:AF5"/>
    <mergeCell ref="Y6:Y7"/>
    <mergeCell ref="AA6:AA7"/>
    <mergeCell ref="AC6:AC7"/>
    <mergeCell ref="AC5:AD5"/>
    <mergeCell ref="O6:O7"/>
    <mergeCell ref="Q6:Q7"/>
    <mergeCell ref="G2:N3"/>
    <mergeCell ref="B5:N7"/>
    <mergeCell ref="O5:P5"/>
    <mergeCell ref="Q5:R5"/>
    <mergeCell ref="D12:N12"/>
    <mergeCell ref="D16:N16"/>
    <mergeCell ref="B2:F3"/>
    <mergeCell ref="B21:N22"/>
    <mergeCell ref="O19:O20"/>
    <mergeCell ref="O17:O18"/>
    <mergeCell ref="O21:P22"/>
    <mergeCell ref="V19:V20"/>
    <mergeCell ref="V17:V18"/>
    <mergeCell ref="B17:N18"/>
    <mergeCell ref="B19:N20"/>
    <mergeCell ref="P17:P18"/>
    <mergeCell ref="R17:R18"/>
    <mergeCell ref="P19:P20"/>
    <mergeCell ref="R19:R20"/>
    <mergeCell ref="T17:T18"/>
    <mergeCell ref="T19:T20"/>
    <mergeCell ref="AK5:AL5"/>
    <mergeCell ref="AK6:AK7"/>
    <mergeCell ref="AL17:AL18"/>
    <mergeCell ref="AL19:AL20"/>
    <mergeCell ref="X19:X20"/>
    <mergeCell ref="X17:X18"/>
    <mergeCell ref="AD19:AD20"/>
    <mergeCell ref="AD17:AD18"/>
    <mergeCell ref="AK21:AL22"/>
    <mergeCell ref="AI21:AJ22"/>
    <mergeCell ref="AF17:AF18"/>
    <mergeCell ref="AH17:AH18"/>
    <mergeCell ref="AH19:AH20"/>
    <mergeCell ref="AJ19:AJ20"/>
    <mergeCell ref="AJ17:AJ18"/>
    <mergeCell ref="AG21:AH22"/>
    <mergeCell ref="AE21:AF22"/>
    <mergeCell ref="AC21:AD22"/>
    <mergeCell ref="AA21:AB22"/>
    <mergeCell ref="Q21:R22"/>
    <mergeCell ref="S21:T22"/>
    <mergeCell ref="U21:V22"/>
    <mergeCell ref="W21:X22"/>
    <mergeCell ref="Y21:Z22"/>
    <mergeCell ref="AM21:AN22"/>
    <mergeCell ref="AM5:AN5"/>
    <mergeCell ref="AM6:AM7"/>
    <mergeCell ref="AM17:AM18"/>
    <mergeCell ref="AN17:AN18"/>
    <mergeCell ref="AM19:AM20"/>
    <mergeCell ref="AN19:AN20"/>
    <mergeCell ref="AO21:AP22"/>
    <mergeCell ref="AO5:AP5"/>
    <mergeCell ref="AO6:AO7"/>
    <mergeCell ref="AO17:AO18"/>
    <mergeCell ref="AP17:AP18"/>
    <mergeCell ref="AO19:AO20"/>
    <mergeCell ref="AP19:AP20"/>
    <mergeCell ref="AQ21:AR22"/>
    <mergeCell ref="AQ5:AR5"/>
    <mergeCell ref="AQ6:AQ7"/>
    <mergeCell ref="AQ17:AQ18"/>
    <mergeCell ref="AR17:AR18"/>
    <mergeCell ref="AQ19:AQ20"/>
    <mergeCell ref="AR19:AR20"/>
    <mergeCell ref="AU21:AV22"/>
    <mergeCell ref="AU5:AV5"/>
    <mergeCell ref="AU6:AU7"/>
    <mergeCell ref="AU17:AU18"/>
    <mergeCell ref="AV17:AV18"/>
    <mergeCell ref="AU19:AU20"/>
    <mergeCell ref="AV19:AV20"/>
  </mergeCells>
  <conditionalFormatting sqref="R8:R16 AH16:AH17 O8:Q17 Q8:AH15 O21 S8:AG17 AG21 AE21 AC21 U21 W21 Y21 AA21 Q21 S21 O19:AH19">
    <cfRule type="cellIs" priority="19" dxfId="47" operator="equal" stopIfTrue="1">
      <formula>0</formula>
    </cfRule>
  </conditionalFormatting>
  <conditionalFormatting sqref="AI8:AJ17 AI21 AI19:AJ19">
    <cfRule type="cellIs" priority="18" dxfId="47" operator="equal" stopIfTrue="1">
      <formula>0</formula>
    </cfRule>
  </conditionalFormatting>
  <conditionalFormatting sqref="AK8:AL10 AK19:AL19 AK21 AK12:AL17 AL11">
    <cfRule type="cellIs" priority="15" dxfId="47" operator="equal" stopIfTrue="1">
      <formula>0</formula>
    </cfRule>
  </conditionalFormatting>
  <conditionalFormatting sqref="R17">
    <cfRule type="cellIs" priority="16" dxfId="47" operator="equal" stopIfTrue="1">
      <formula>0</formula>
    </cfRule>
  </conditionalFormatting>
  <conditionalFormatting sqref="AK11">
    <cfRule type="cellIs" priority="13" dxfId="47" operator="equal" stopIfTrue="1">
      <formula>0</formula>
    </cfRule>
  </conditionalFormatting>
  <conditionalFormatting sqref="AM21 AN11 AM8:AN10 AM19:AN19 AM12:AN17">
    <cfRule type="cellIs" priority="12" dxfId="47" operator="equal" stopIfTrue="1">
      <formula>0</formula>
    </cfRule>
  </conditionalFormatting>
  <conditionalFormatting sqref="AM11">
    <cfRule type="cellIs" priority="11" dxfId="47" operator="equal" stopIfTrue="1">
      <formula>0</formula>
    </cfRule>
  </conditionalFormatting>
  <conditionalFormatting sqref="AO21 AP11 AO8:AP10 AO19:AP19 AO12:AP17">
    <cfRule type="cellIs" priority="10" dxfId="47" operator="equal" stopIfTrue="1">
      <formula>0</formula>
    </cfRule>
  </conditionalFormatting>
  <conditionalFormatting sqref="AO11">
    <cfRule type="cellIs" priority="9" dxfId="47" operator="equal" stopIfTrue="1">
      <formula>0</formula>
    </cfRule>
  </conditionalFormatting>
  <conditionalFormatting sqref="AQ21 AR11 AQ8:AR10 AQ19:AR19 AQ12:AR17">
    <cfRule type="cellIs" priority="8" dxfId="47" operator="equal" stopIfTrue="1">
      <formula>0</formula>
    </cfRule>
  </conditionalFormatting>
  <conditionalFormatting sqref="AQ11">
    <cfRule type="cellIs" priority="7" dxfId="47" operator="equal" stopIfTrue="1">
      <formula>0</formula>
    </cfRule>
  </conditionalFormatting>
  <conditionalFormatting sqref="AS21 AT11 AS8:AT10 AS19:AT19 AS12:AT17">
    <cfRule type="cellIs" priority="6" dxfId="47" operator="equal" stopIfTrue="1">
      <formula>0</formula>
    </cfRule>
  </conditionalFormatting>
  <conditionalFormatting sqref="AS11">
    <cfRule type="cellIs" priority="5" dxfId="47" operator="equal" stopIfTrue="1">
      <formula>0</formula>
    </cfRule>
  </conditionalFormatting>
  <conditionalFormatting sqref="AU21 AV11 AU8:AV10 AU19:AV19 AU12:AV17">
    <cfRule type="cellIs" priority="2" dxfId="47" operator="equal" stopIfTrue="1">
      <formula>0</formula>
    </cfRule>
  </conditionalFormatting>
  <conditionalFormatting sqref="AU11">
    <cfRule type="cellIs" priority="1" dxfId="47" operator="equal" stopIfTrue="1">
      <formula>0</formula>
    </cfRule>
  </conditionalFormatting>
  <printOptions horizontalCentered="1"/>
  <pageMargins left="0.7086614173228347" right="0.7086614173228347" top="0.9448818897637796" bottom="0.7480314960629921" header="0.31496062992125984" footer="0.31496062992125984"/>
  <pageSetup horizontalDpi="600" verticalDpi="600" orientation="landscape" paperSize="9" scale="48" r:id="rId1"/>
  <colBreaks count="1" manualBreakCount="1">
    <brk id="26" max="25" man="1"/>
  </colBreaks>
</worksheet>
</file>

<file path=xl/worksheets/sheet3.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149</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6" t="s">
        <v>1</v>
      </c>
      <c r="S5" s="227" t="s">
        <v>162</v>
      </c>
    </row>
    <row r="6" spans="1:19" ht="13.5">
      <c r="A6" s="308" t="s">
        <v>3</v>
      </c>
      <c r="B6" s="309"/>
      <c r="C6" s="314" t="s">
        <v>4</v>
      </c>
      <c r="D6" s="315"/>
      <c r="E6" s="315"/>
      <c r="F6" s="315"/>
      <c r="G6" s="315"/>
      <c r="H6" s="315"/>
      <c r="I6" s="315"/>
      <c r="J6" s="315"/>
      <c r="K6" s="315"/>
      <c r="L6" s="315"/>
      <c r="M6" s="315"/>
      <c r="N6" s="315"/>
      <c r="O6" s="180"/>
      <c r="P6" s="13" t="s">
        <v>127</v>
      </c>
      <c r="Q6" s="14">
        <v>2.62</v>
      </c>
      <c r="R6" s="21" t="s">
        <v>133</v>
      </c>
      <c r="S6" s="47">
        <f aca="true" t="shared" si="0" ref="S6:S27">O6*Q6</f>
        <v>0</v>
      </c>
    </row>
    <row r="7" spans="1:19" ht="13.5">
      <c r="A7" s="310"/>
      <c r="B7" s="311"/>
      <c r="C7" s="316" t="s">
        <v>5</v>
      </c>
      <c r="D7" s="317"/>
      <c r="E7" s="317"/>
      <c r="F7" s="317"/>
      <c r="G7" s="317"/>
      <c r="H7" s="317"/>
      <c r="I7" s="317"/>
      <c r="J7" s="317"/>
      <c r="K7" s="317"/>
      <c r="L7" s="317"/>
      <c r="M7" s="317"/>
      <c r="N7" s="317"/>
      <c r="O7" s="181"/>
      <c r="P7" s="11" t="s">
        <v>127</v>
      </c>
      <c r="Q7" s="16">
        <v>2.38</v>
      </c>
      <c r="R7" s="17" t="s">
        <v>133</v>
      </c>
      <c r="S7" s="47">
        <f t="shared" si="0"/>
        <v>0</v>
      </c>
    </row>
    <row r="8" spans="1:19" ht="13.5">
      <c r="A8" s="310"/>
      <c r="B8" s="311"/>
      <c r="C8" s="292" t="s">
        <v>29</v>
      </c>
      <c r="D8" s="293"/>
      <c r="E8" s="293"/>
      <c r="F8" s="293"/>
      <c r="G8" s="293"/>
      <c r="H8" s="293"/>
      <c r="I8" s="293"/>
      <c r="J8" s="293"/>
      <c r="K8" s="293"/>
      <c r="L8" s="293"/>
      <c r="M8" s="293"/>
      <c r="N8" s="293"/>
      <c r="O8" s="182"/>
      <c r="P8" s="11" t="s">
        <v>127</v>
      </c>
      <c r="Q8" s="16">
        <v>2.32</v>
      </c>
      <c r="R8" s="17" t="s">
        <v>133</v>
      </c>
      <c r="S8" s="47">
        <f t="shared" si="0"/>
        <v>0</v>
      </c>
    </row>
    <row r="9" spans="1:19" ht="13.5">
      <c r="A9" s="310"/>
      <c r="B9" s="311"/>
      <c r="C9" s="292" t="s">
        <v>30</v>
      </c>
      <c r="D9" s="293"/>
      <c r="E9" s="293"/>
      <c r="F9" s="293"/>
      <c r="G9" s="293"/>
      <c r="H9" s="293"/>
      <c r="I9" s="293"/>
      <c r="J9" s="293"/>
      <c r="K9" s="293"/>
      <c r="L9" s="293"/>
      <c r="M9" s="293"/>
      <c r="N9" s="293"/>
      <c r="O9" s="182"/>
      <c r="P9" s="11" t="s">
        <v>127</v>
      </c>
      <c r="Q9" s="16">
        <v>2.28</v>
      </c>
      <c r="R9" s="17" t="s">
        <v>133</v>
      </c>
      <c r="S9" s="47">
        <f t="shared" si="0"/>
        <v>0</v>
      </c>
    </row>
    <row r="10" spans="1:19" ht="13.5">
      <c r="A10" s="310"/>
      <c r="B10" s="311"/>
      <c r="C10" s="292" t="s">
        <v>6</v>
      </c>
      <c r="D10" s="293"/>
      <c r="E10" s="293"/>
      <c r="F10" s="293"/>
      <c r="G10" s="293"/>
      <c r="H10" s="293"/>
      <c r="I10" s="293"/>
      <c r="J10" s="293"/>
      <c r="K10" s="293"/>
      <c r="L10" s="293"/>
      <c r="M10" s="293"/>
      <c r="N10" s="293"/>
      <c r="O10" s="182"/>
      <c r="P10" s="11" t="s">
        <v>127</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2"/>
      <c r="P11" s="11" t="s">
        <v>127</v>
      </c>
      <c r="Q11" s="16">
        <v>2.62</v>
      </c>
      <c r="R11" s="17" t="s">
        <v>133</v>
      </c>
      <c r="S11" s="47">
        <f t="shared" si="0"/>
        <v>0</v>
      </c>
    </row>
    <row r="12" spans="1:19" ht="13.5">
      <c r="A12" s="310"/>
      <c r="B12" s="311"/>
      <c r="C12" s="292" t="s">
        <v>8</v>
      </c>
      <c r="D12" s="293"/>
      <c r="E12" s="293"/>
      <c r="F12" s="293"/>
      <c r="G12" s="293"/>
      <c r="H12" s="293"/>
      <c r="I12" s="293"/>
      <c r="J12" s="293"/>
      <c r="K12" s="293"/>
      <c r="L12" s="293"/>
      <c r="M12" s="293"/>
      <c r="N12" s="293"/>
      <c r="O12" s="182"/>
      <c r="P12" s="11" t="s">
        <v>127</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2"/>
      <c r="P13" s="11" t="s">
        <v>127</v>
      </c>
      <c r="Q13" s="16">
        <v>2.98</v>
      </c>
      <c r="R13" s="17" t="s">
        <v>133</v>
      </c>
      <c r="S13" s="47">
        <f t="shared" si="0"/>
        <v>0</v>
      </c>
    </row>
    <row r="14" spans="1:19" ht="13.5">
      <c r="A14" s="310"/>
      <c r="B14" s="311"/>
      <c r="C14" s="292" t="s">
        <v>10</v>
      </c>
      <c r="D14" s="293"/>
      <c r="E14" s="293"/>
      <c r="F14" s="293"/>
      <c r="G14" s="293"/>
      <c r="H14" s="293"/>
      <c r="I14" s="293"/>
      <c r="J14" s="293"/>
      <c r="K14" s="293"/>
      <c r="L14" s="293"/>
      <c r="M14" s="293"/>
      <c r="N14" s="293"/>
      <c r="O14" s="182"/>
      <c r="P14" s="11" t="s">
        <v>130</v>
      </c>
      <c r="Q14" s="16">
        <v>3.2</v>
      </c>
      <c r="R14" s="21" t="s">
        <v>134</v>
      </c>
      <c r="S14" s="47">
        <f t="shared" si="0"/>
        <v>0</v>
      </c>
    </row>
    <row r="15" spans="1:19" ht="13.5">
      <c r="A15" s="310"/>
      <c r="B15" s="311"/>
      <c r="C15" s="292" t="s">
        <v>11</v>
      </c>
      <c r="D15" s="293"/>
      <c r="E15" s="293"/>
      <c r="F15" s="293"/>
      <c r="G15" s="293"/>
      <c r="H15" s="293"/>
      <c r="I15" s="293"/>
      <c r="J15" s="293"/>
      <c r="K15" s="293"/>
      <c r="L15" s="293"/>
      <c r="M15" s="293"/>
      <c r="N15" s="293"/>
      <c r="O15" s="182"/>
      <c r="P15" s="11" t="s">
        <v>130</v>
      </c>
      <c r="Q15" s="16">
        <v>3.32</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2"/>
      <c r="P16" s="11" t="s">
        <v>130</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2"/>
      <c r="P17" s="11" t="s">
        <v>124</v>
      </c>
      <c r="Q17" s="16">
        <v>2.34</v>
      </c>
      <c r="R17" s="17" t="s">
        <v>113</v>
      </c>
      <c r="S17" s="47">
        <f t="shared" si="0"/>
        <v>0</v>
      </c>
    </row>
    <row r="18" spans="1:19" ht="13.5">
      <c r="A18" s="310"/>
      <c r="B18" s="311"/>
      <c r="C18" s="318" t="s">
        <v>33</v>
      </c>
      <c r="D18" s="319"/>
      <c r="E18" s="319"/>
      <c r="F18" s="319"/>
      <c r="G18" s="320"/>
      <c r="H18" s="300" t="s">
        <v>34</v>
      </c>
      <c r="I18" s="301"/>
      <c r="J18" s="301"/>
      <c r="K18" s="301"/>
      <c r="L18" s="301"/>
      <c r="M18" s="301"/>
      <c r="N18" s="301"/>
      <c r="O18" s="182"/>
      <c r="P18" s="11" t="s">
        <v>130</v>
      </c>
      <c r="Q18" s="16">
        <v>2.7</v>
      </c>
      <c r="R18" s="21" t="s">
        <v>134</v>
      </c>
      <c r="S18" s="47">
        <f t="shared" si="0"/>
        <v>0</v>
      </c>
    </row>
    <row r="19" spans="1:19" ht="13.5">
      <c r="A19" s="310"/>
      <c r="B19" s="311"/>
      <c r="C19" s="321"/>
      <c r="D19" s="322"/>
      <c r="E19" s="322"/>
      <c r="F19" s="322"/>
      <c r="G19" s="323"/>
      <c r="H19" s="324" t="s">
        <v>35</v>
      </c>
      <c r="I19" s="325"/>
      <c r="J19" s="325"/>
      <c r="K19" s="325"/>
      <c r="L19" s="325"/>
      <c r="M19" s="325"/>
      <c r="N19" s="325"/>
      <c r="O19" s="182"/>
      <c r="P19" s="11" t="s">
        <v>124</v>
      </c>
      <c r="Q19" s="16">
        <v>2.08</v>
      </c>
      <c r="R19" s="17" t="s">
        <v>113</v>
      </c>
      <c r="S19" s="47">
        <f t="shared" si="0"/>
        <v>0</v>
      </c>
    </row>
    <row r="20" spans="1:19" ht="13.5">
      <c r="A20" s="310"/>
      <c r="B20" s="311"/>
      <c r="C20" s="294" t="s">
        <v>36</v>
      </c>
      <c r="D20" s="295"/>
      <c r="E20" s="295"/>
      <c r="F20" s="295"/>
      <c r="G20" s="296"/>
      <c r="H20" s="292" t="s">
        <v>37</v>
      </c>
      <c r="I20" s="293"/>
      <c r="J20" s="293"/>
      <c r="K20" s="293"/>
      <c r="L20" s="293"/>
      <c r="M20" s="293"/>
      <c r="N20" s="293"/>
      <c r="O20" s="182"/>
      <c r="P20" s="11" t="s">
        <v>130</v>
      </c>
      <c r="Q20" s="16">
        <v>2.6</v>
      </c>
      <c r="R20" s="21" t="s">
        <v>134</v>
      </c>
      <c r="S20" s="47">
        <f t="shared" si="0"/>
        <v>0</v>
      </c>
    </row>
    <row r="21" spans="1:19" ht="13.5">
      <c r="A21" s="310"/>
      <c r="B21" s="311"/>
      <c r="C21" s="326"/>
      <c r="D21" s="327"/>
      <c r="E21" s="327"/>
      <c r="F21" s="327"/>
      <c r="G21" s="328"/>
      <c r="H21" s="292" t="s">
        <v>38</v>
      </c>
      <c r="I21" s="293"/>
      <c r="J21" s="293"/>
      <c r="K21" s="293"/>
      <c r="L21" s="293"/>
      <c r="M21" s="293"/>
      <c r="N21" s="293"/>
      <c r="O21" s="182"/>
      <c r="P21" s="11" t="s">
        <v>130</v>
      </c>
      <c r="Q21" s="16">
        <v>2.41</v>
      </c>
      <c r="R21" s="21" t="s">
        <v>134</v>
      </c>
      <c r="S21" s="47">
        <f t="shared" si="0"/>
        <v>0</v>
      </c>
    </row>
    <row r="22" spans="1:19" ht="13.5">
      <c r="A22" s="310"/>
      <c r="B22" s="311"/>
      <c r="C22" s="297"/>
      <c r="D22" s="298"/>
      <c r="E22" s="298"/>
      <c r="F22" s="298"/>
      <c r="G22" s="299"/>
      <c r="H22" s="300" t="s">
        <v>39</v>
      </c>
      <c r="I22" s="301"/>
      <c r="J22" s="301"/>
      <c r="K22" s="301"/>
      <c r="L22" s="301"/>
      <c r="M22" s="301"/>
      <c r="N22" s="301"/>
      <c r="O22" s="182"/>
      <c r="P22" s="11" t="s">
        <v>130</v>
      </c>
      <c r="Q22" s="16">
        <v>2.54</v>
      </c>
      <c r="R22" s="21" t="s">
        <v>134</v>
      </c>
      <c r="S22" s="47">
        <f t="shared" si="0"/>
        <v>0</v>
      </c>
    </row>
    <row r="23" spans="1:19" ht="13.5">
      <c r="A23" s="310"/>
      <c r="B23" s="311"/>
      <c r="C23" s="292" t="s">
        <v>40</v>
      </c>
      <c r="D23" s="293"/>
      <c r="E23" s="293"/>
      <c r="F23" s="293"/>
      <c r="G23" s="293"/>
      <c r="H23" s="293"/>
      <c r="I23" s="293"/>
      <c r="J23" s="293"/>
      <c r="K23" s="293"/>
      <c r="L23" s="293"/>
      <c r="M23" s="293"/>
      <c r="N23" s="293"/>
      <c r="O23" s="182"/>
      <c r="P23" s="11" t="s">
        <v>130</v>
      </c>
      <c r="Q23" s="16">
        <v>3.24</v>
      </c>
      <c r="R23" s="21" t="s">
        <v>134</v>
      </c>
      <c r="S23" s="47">
        <f t="shared" si="0"/>
        <v>0</v>
      </c>
    </row>
    <row r="24" spans="1:19" ht="13.5">
      <c r="A24" s="310"/>
      <c r="B24" s="311"/>
      <c r="C24" s="292" t="s">
        <v>41</v>
      </c>
      <c r="D24" s="293"/>
      <c r="E24" s="293"/>
      <c r="F24" s="293"/>
      <c r="G24" s="293"/>
      <c r="H24" s="293"/>
      <c r="I24" s="293"/>
      <c r="J24" s="293"/>
      <c r="K24" s="293"/>
      <c r="L24" s="293"/>
      <c r="M24" s="293"/>
      <c r="N24" s="293"/>
      <c r="O24" s="182"/>
      <c r="P24" s="11" t="s">
        <v>130</v>
      </c>
      <c r="Q24" s="16">
        <v>2.86</v>
      </c>
      <c r="R24" s="21" t="s">
        <v>134</v>
      </c>
      <c r="S24" s="47">
        <f t="shared" si="0"/>
        <v>0</v>
      </c>
    </row>
    <row r="25" spans="1:19" ht="13.5">
      <c r="A25" s="310"/>
      <c r="B25" s="311"/>
      <c r="C25" s="292" t="s">
        <v>42</v>
      </c>
      <c r="D25" s="293"/>
      <c r="E25" s="293"/>
      <c r="F25" s="293"/>
      <c r="G25" s="293"/>
      <c r="H25" s="293"/>
      <c r="I25" s="293"/>
      <c r="J25" s="293"/>
      <c r="K25" s="293"/>
      <c r="L25" s="293"/>
      <c r="M25" s="293"/>
      <c r="N25" s="293"/>
      <c r="O25" s="182"/>
      <c r="P25" s="11" t="s">
        <v>124</v>
      </c>
      <c r="Q25" s="16">
        <v>0.85</v>
      </c>
      <c r="R25" s="17" t="s">
        <v>135</v>
      </c>
      <c r="S25" s="47">
        <f t="shared" si="0"/>
        <v>0</v>
      </c>
    </row>
    <row r="26" spans="1:19" ht="13.5">
      <c r="A26" s="310"/>
      <c r="B26" s="311"/>
      <c r="C26" s="292" t="s">
        <v>43</v>
      </c>
      <c r="D26" s="293"/>
      <c r="E26" s="293"/>
      <c r="F26" s="293"/>
      <c r="G26" s="293"/>
      <c r="H26" s="293"/>
      <c r="I26" s="293"/>
      <c r="J26" s="293"/>
      <c r="K26" s="293"/>
      <c r="L26" s="293"/>
      <c r="M26" s="293"/>
      <c r="N26" s="293"/>
      <c r="O26" s="182"/>
      <c r="P26" s="11" t="s">
        <v>124</v>
      </c>
      <c r="Q26" s="16">
        <v>0.33</v>
      </c>
      <c r="R26" s="17" t="s">
        <v>135</v>
      </c>
      <c r="S26" s="47">
        <f t="shared" si="0"/>
        <v>0</v>
      </c>
    </row>
    <row r="27" spans="1:19" ht="13.5">
      <c r="A27" s="310"/>
      <c r="B27" s="311"/>
      <c r="C27" s="329" t="s">
        <v>44</v>
      </c>
      <c r="D27" s="330"/>
      <c r="E27" s="330"/>
      <c r="F27" s="330"/>
      <c r="G27" s="330"/>
      <c r="H27" s="293"/>
      <c r="I27" s="293"/>
      <c r="J27" s="293"/>
      <c r="K27" s="293"/>
      <c r="L27" s="293"/>
      <c r="M27" s="293"/>
      <c r="N27" s="293"/>
      <c r="O27" s="182"/>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3">
        <f>G45</f>
        <v>0</v>
      </c>
      <c r="P28" s="11" t="s">
        <v>124</v>
      </c>
      <c r="Q28" s="16">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2"/>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3"/>
      <c r="P30" s="10" t="s">
        <v>131</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3"/>
      <c r="P31" s="10" t="s">
        <v>131</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3"/>
      <c r="P32" s="10" t="s">
        <v>131</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3"/>
      <c r="P33" s="10" t="s">
        <v>131</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2"/>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0.368</v>
      </c>
      <c r="R35" s="21" t="s">
        <v>137</v>
      </c>
      <c r="S35" s="51">
        <f>O35*Q35</f>
        <v>0</v>
      </c>
    </row>
    <row r="36" spans="1:19" ht="14.25" thickBot="1">
      <c r="A36" s="355"/>
      <c r="B36" s="356"/>
      <c r="C36" s="350" t="s">
        <v>46</v>
      </c>
      <c r="D36" s="405"/>
      <c r="E36" s="405"/>
      <c r="F36" s="405"/>
      <c r="G36" s="405"/>
      <c r="H36" s="405"/>
      <c r="I36" s="405"/>
      <c r="J36" s="405"/>
      <c r="K36" s="405"/>
      <c r="L36" s="405"/>
      <c r="M36" s="405"/>
      <c r="N36" s="406"/>
      <c r="O36" s="73">
        <f>H53</f>
        <v>0</v>
      </c>
      <c r="P36" s="10" t="s">
        <v>126</v>
      </c>
      <c r="Q36" s="1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07" t="s">
        <v>115</v>
      </c>
      <c r="B38" s="335"/>
      <c r="C38" s="335"/>
      <c r="D38" s="335"/>
      <c r="E38" s="335"/>
      <c r="F38" s="335"/>
      <c r="G38" s="335"/>
      <c r="H38" s="335"/>
      <c r="I38" s="335"/>
      <c r="J38" s="335"/>
      <c r="K38" s="335"/>
      <c r="L38" s="335"/>
      <c r="M38" s="335"/>
      <c r="N38" s="335"/>
      <c r="O38" s="53"/>
      <c r="P38" s="29"/>
      <c r="Q38" s="30"/>
      <c r="R38" s="31"/>
      <c r="S38" s="50">
        <f>S29+S34+S37</f>
        <v>0</v>
      </c>
    </row>
    <row r="39" spans="1:16" ht="14.25">
      <c r="A39" s="2"/>
      <c r="B39" s="2"/>
      <c r="C39" s="2"/>
      <c r="D39" s="2"/>
      <c r="E39" s="2"/>
      <c r="F39" s="2"/>
      <c r="G39" s="2"/>
      <c r="H39" s="2"/>
      <c r="I39" s="2"/>
      <c r="J39" s="2"/>
      <c r="K39" s="2"/>
      <c r="L39" s="2"/>
      <c r="M39" s="2"/>
      <c r="N39" s="2"/>
      <c r="O39" s="2"/>
      <c r="P39" s="3"/>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9"/>
      <c r="M44" s="339"/>
      <c r="N44" s="339"/>
      <c r="O44" s="339"/>
      <c r="P44" s="338" t="s">
        <v>136</v>
      </c>
      <c r="Q44" s="338"/>
      <c r="R44" s="205" t="s">
        <v>141</v>
      </c>
      <c r="S44" s="363"/>
    </row>
    <row r="45" spans="3:19" ht="21.75" customHeight="1" thickBot="1">
      <c r="C45" s="364"/>
      <c r="D45" s="365"/>
      <c r="E45" s="365"/>
      <c r="F45" s="365"/>
      <c r="G45" s="394"/>
      <c r="H45" s="394"/>
      <c r="I45" s="394"/>
      <c r="J45" s="395"/>
      <c r="K45" s="396"/>
      <c r="L45" s="397"/>
      <c r="M45" s="397"/>
      <c r="N45" s="397"/>
      <c r="O45" s="397"/>
      <c r="P45" s="398"/>
      <c r="Q45" s="368"/>
      <c r="R45" s="207">
        <f>G45*K45*P45</f>
        <v>0</v>
      </c>
      <c r="S45" s="200"/>
    </row>
    <row r="46" ht="14.25">
      <c r="C46" s="40"/>
    </row>
    <row r="47" ht="14.25">
      <c r="A47" s="12" t="s">
        <v>28</v>
      </c>
    </row>
    <row r="48" ht="14.25">
      <c r="B48" t="s">
        <v>76</v>
      </c>
    </row>
    <row r="49" ht="14.25">
      <c r="C49" t="s">
        <v>84</v>
      </c>
    </row>
    <row r="50" ht="15" thickBot="1">
      <c r="C50" t="s">
        <v>117</v>
      </c>
    </row>
    <row r="51" spans="2:19" ht="13.5">
      <c r="B51"/>
      <c r="C51" s="381"/>
      <c r="D51" s="383" t="s">
        <v>32</v>
      </c>
      <c r="E51" s="383"/>
      <c r="F51" s="383"/>
      <c r="G51" s="384"/>
      <c r="H51" s="353" t="s">
        <v>22</v>
      </c>
      <c r="I51" s="353"/>
      <c r="J51" s="353"/>
      <c r="K51" s="353"/>
      <c r="L51" s="353" t="s">
        <v>20</v>
      </c>
      <c r="M51" s="353"/>
      <c r="N51" s="353"/>
      <c r="O51" s="353"/>
      <c r="P51" s="353"/>
      <c r="Q51" s="387" t="s">
        <v>21</v>
      </c>
      <c r="R51" s="388"/>
      <c r="S51" s="230"/>
    </row>
    <row r="52" spans="2:19" ht="13.5">
      <c r="B52"/>
      <c r="C52" s="382"/>
      <c r="D52" s="385"/>
      <c r="E52" s="385"/>
      <c r="F52" s="385"/>
      <c r="G52" s="386"/>
      <c r="H52" s="338" t="s">
        <v>126</v>
      </c>
      <c r="I52" s="339"/>
      <c r="J52" s="339"/>
      <c r="K52" s="339"/>
      <c r="L52" s="338" t="s">
        <v>137</v>
      </c>
      <c r="M52" s="339"/>
      <c r="N52" s="339"/>
      <c r="O52" s="339"/>
      <c r="P52" s="339"/>
      <c r="Q52" s="360" t="s">
        <v>141</v>
      </c>
      <c r="R52" s="389"/>
      <c r="S52" s="230"/>
    </row>
    <row r="53" spans="3:18" ht="14.25" thickBot="1">
      <c r="C53" s="92" t="s">
        <v>74</v>
      </c>
      <c r="D53" s="376"/>
      <c r="E53" s="376"/>
      <c r="F53" s="376"/>
      <c r="G53" s="376"/>
      <c r="H53" s="411"/>
      <c r="I53" s="390"/>
      <c r="J53" s="390"/>
      <c r="K53" s="390"/>
      <c r="L53" s="377"/>
      <c r="M53" s="378"/>
      <c r="N53" s="378"/>
      <c r="O53" s="378"/>
      <c r="P53" s="378"/>
      <c r="Q53" s="412">
        <f>H53*L53</f>
        <v>0</v>
      </c>
      <c r="R53" s="413"/>
    </row>
    <row r="54" ht="14.25">
      <c r="R54" s="231"/>
    </row>
    <row r="55" ht="14.25">
      <c r="R55" s="228"/>
    </row>
    <row r="56" ht="18.75" customHeight="1">
      <c r="R56" s="229"/>
    </row>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150</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6" t="s">
        <v>1</v>
      </c>
      <c r="S5" s="227" t="s">
        <v>163</v>
      </c>
    </row>
    <row r="6" spans="1:19" ht="13.5">
      <c r="A6" s="308" t="s">
        <v>3</v>
      </c>
      <c r="B6" s="309"/>
      <c r="C6" s="314" t="s">
        <v>4</v>
      </c>
      <c r="D6" s="315"/>
      <c r="E6" s="315"/>
      <c r="F6" s="315"/>
      <c r="G6" s="315"/>
      <c r="H6" s="315"/>
      <c r="I6" s="315"/>
      <c r="J6" s="315"/>
      <c r="K6" s="315"/>
      <c r="L6" s="315"/>
      <c r="M6" s="315"/>
      <c r="N6" s="315"/>
      <c r="O6" s="180"/>
      <c r="P6" s="13" t="s">
        <v>127</v>
      </c>
      <c r="Q6" s="14">
        <v>2.62</v>
      </c>
      <c r="R6" s="21" t="s">
        <v>133</v>
      </c>
      <c r="S6" s="47">
        <f aca="true" t="shared" si="0" ref="S6:S27">O6*Q6</f>
        <v>0</v>
      </c>
    </row>
    <row r="7" spans="1:19" ht="13.5">
      <c r="A7" s="310"/>
      <c r="B7" s="311"/>
      <c r="C7" s="316" t="s">
        <v>5</v>
      </c>
      <c r="D7" s="317"/>
      <c r="E7" s="317"/>
      <c r="F7" s="317"/>
      <c r="G7" s="317"/>
      <c r="H7" s="317"/>
      <c r="I7" s="317"/>
      <c r="J7" s="317"/>
      <c r="K7" s="317"/>
      <c r="L7" s="317"/>
      <c r="M7" s="317"/>
      <c r="N7" s="317"/>
      <c r="O7" s="181"/>
      <c r="P7" s="11" t="s">
        <v>127</v>
      </c>
      <c r="Q7" s="16">
        <v>2.38</v>
      </c>
      <c r="R7" s="17" t="s">
        <v>133</v>
      </c>
      <c r="S7" s="47">
        <f t="shared" si="0"/>
        <v>0</v>
      </c>
    </row>
    <row r="8" spans="1:19" ht="13.5">
      <c r="A8" s="310"/>
      <c r="B8" s="311"/>
      <c r="C8" s="292" t="s">
        <v>29</v>
      </c>
      <c r="D8" s="293"/>
      <c r="E8" s="293"/>
      <c r="F8" s="293"/>
      <c r="G8" s="293"/>
      <c r="H8" s="293"/>
      <c r="I8" s="293"/>
      <c r="J8" s="293"/>
      <c r="K8" s="293"/>
      <c r="L8" s="293"/>
      <c r="M8" s="293"/>
      <c r="N8" s="293"/>
      <c r="O8" s="181"/>
      <c r="P8" s="11" t="s">
        <v>111</v>
      </c>
      <c r="Q8" s="16">
        <v>2.32</v>
      </c>
      <c r="R8" s="17" t="s">
        <v>133</v>
      </c>
      <c r="S8" s="47">
        <f t="shared" si="0"/>
        <v>0</v>
      </c>
    </row>
    <row r="9" spans="1:19" ht="13.5">
      <c r="A9" s="310"/>
      <c r="B9" s="311"/>
      <c r="C9" s="292" t="s">
        <v>30</v>
      </c>
      <c r="D9" s="293"/>
      <c r="E9" s="293"/>
      <c r="F9" s="293"/>
      <c r="G9" s="293"/>
      <c r="H9" s="293"/>
      <c r="I9" s="293"/>
      <c r="J9" s="293"/>
      <c r="K9" s="293"/>
      <c r="L9" s="293"/>
      <c r="M9" s="293"/>
      <c r="N9" s="293"/>
      <c r="O9" s="181"/>
      <c r="P9" s="11" t="s">
        <v>127</v>
      </c>
      <c r="Q9" s="16">
        <v>2.28</v>
      </c>
      <c r="R9" s="17" t="s">
        <v>133</v>
      </c>
      <c r="S9" s="47">
        <f t="shared" si="0"/>
        <v>0</v>
      </c>
    </row>
    <row r="10" spans="1:19" ht="13.5">
      <c r="A10" s="310"/>
      <c r="B10" s="311"/>
      <c r="C10" s="292" t="s">
        <v>6</v>
      </c>
      <c r="D10" s="293"/>
      <c r="E10" s="293"/>
      <c r="F10" s="293"/>
      <c r="G10" s="293"/>
      <c r="H10" s="293"/>
      <c r="I10" s="293"/>
      <c r="J10" s="293"/>
      <c r="K10" s="293"/>
      <c r="L10" s="293"/>
      <c r="M10" s="293"/>
      <c r="N10" s="293"/>
      <c r="O10" s="181"/>
      <c r="P10" s="11" t="s">
        <v>127</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1"/>
      <c r="P11" s="11" t="s">
        <v>127</v>
      </c>
      <c r="Q11" s="16">
        <v>2.62</v>
      </c>
      <c r="R11" s="17" t="s">
        <v>133</v>
      </c>
      <c r="S11" s="47">
        <f t="shared" si="0"/>
        <v>0</v>
      </c>
    </row>
    <row r="12" spans="1:19" ht="13.5">
      <c r="A12" s="310"/>
      <c r="B12" s="311"/>
      <c r="C12" s="292" t="s">
        <v>8</v>
      </c>
      <c r="D12" s="293"/>
      <c r="E12" s="293"/>
      <c r="F12" s="293"/>
      <c r="G12" s="293"/>
      <c r="H12" s="293"/>
      <c r="I12" s="293"/>
      <c r="J12" s="293"/>
      <c r="K12" s="293"/>
      <c r="L12" s="293"/>
      <c r="M12" s="293"/>
      <c r="N12" s="293"/>
      <c r="O12" s="181"/>
      <c r="P12" s="11" t="s">
        <v>127</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1"/>
      <c r="P13" s="11" t="s">
        <v>127</v>
      </c>
      <c r="Q13" s="16">
        <v>2.98</v>
      </c>
      <c r="R13" s="17" t="s">
        <v>133</v>
      </c>
      <c r="S13" s="47">
        <f t="shared" si="0"/>
        <v>0</v>
      </c>
    </row>
    <row r="14" spans="1:19" ht="13.5">
      <c r="A14" s="310"/>
      <c r="B14" s="311"/>
      <c r="C14" s="292" t="s">
        <v>10</v>
      </c>
      <c r="D14" s="293"/>
      <c r="E14" s="293"/>
      <c r="F14" s="293"/>
      <c r="G14" s="293"/>
      <c r="H14" s="293"/>
      <c r="I14" s="293"/>
      <c r="J14" s="293"/>
      <c r="K14" s="293"/>
      <c r="L14" s="293"/>
      <c r="M14" s="293"/>
      <c r="N14" s="293"/>
      <c r="O14" s="181"/>
      <c r="P14" s="11" t="s">
        <v>129</v>
      </c>
      <c r="Q14" s="16">
        <v>3.2</v>
      </c>
      <c r="R14" s="21" t="s">
        <v>134</v>
      </c>
      <c r="S14" s="47">
        <f t="shared" si="0"/>
        <v>0</v>
      </c>
    </row>
    <row r="15" spans="1:19" ht="13.5">
      <c r="A15" s="310"/>
      <c r="B15" s="311"/>
      <c r="C15" s="292" t="s">
        <v>11</v>
      </c>
      <c r="D15" s="293"/>
      <c r="E15" s="293"/>
      <c r="F15" s="293"/>
      <c r="G15" s="293"/>
      <c r="H15" s="293"/>
      <c r="I15" s="293"/>
      <c r="J15" s="293"/>
      <c r="K15" s="293"/>
      <c r="L15" s="293"/>
      <c r="M15" s="293"/>
      <c r="N15" s="293"/>
      <c r="O15" s="181"/>
      <c r="P15" s="11" t="s">
        <v>129</v>
      </c>
      <c r="Q15" s="16">
        <v>3.32</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1"/>
      <c r="P16" s="11" t="s">
        <v>129</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1"/>
      <c r="P17" s="11" t="s">
        <v>124</v>
      </c>
      <c r="Q17" s="16">
        <v>2.34</v>
      </c>
      <c r="R17" s="17" t="s">
        <v>135</v>
      </c>
      <c r="S17" s="47">
        <f t="shared" si="0"/>
        <v>0</v>
      </c>
    </row>
    <row r="18" spans="1:19" ht="13.5">
      <c r="A18" s="310"/>
      <c r="B18" s="311"/>
      <c r="C18" s="318" t="s">
        <v>33</v>
      </c>
      <c r="D18" s="319"/>
      <c r="E18" s="319"/>
      <c r="F18" s="319"/>
      <c r="G18" s="320"/>
      <c r="H18" s="300" t="s">
        <v>34</v>
      </c>
      <c r="I18" s="301"/>
      <c r="J18" s="301"/>
      <c r="K18" s="301"/>
      <c r="L18" s="301"/>
      <c r="M18" s="301"/>
      <c r="N18" s="301"/>
      <c r="O18" s="181"/>
      <c r="P18" s="11" t="s">
        <v>129</v>
      </c>
      <c r="Q18" s="16">
        <v>2.7</v>
      </c>
      <c r="R18" s="21" t="s">
        <v>134</v>
      </c>
      <c r="S18" s="47">
        <f t="shared" si="0"/>
        <v>0</v>
      </c>
    </row>
    <row r="19" spans="1:19" ht="13.5">
      <c r="A19" s="310"/>
      <c r="B19" s="311"/>
      <c r="C19" s="321"/>
      <c r="D19" s="322"/>
      <c r="E19" s="322"/>
      <c r="F19" s="322"/>
      <c r="G19" s="323"/>
      <c r="H19" s="324" t="s">
        <v>35</v>
      </c>
      <c r="I19" s="325"/>
      <c r="J19" s="325"/>
      <c r="K19" s="325"/>
      <c r="L19" s="325"/>
      <c r="M19" s="325"/>
      <c r="N19" s="325"/>
      <c r="O19" s="181"/>
      <c r="P19" s="11" t="s">
        <v>124</v>
      </c>
      <c r="Q19" s="16">
        <v>2.08</v>
      </c>
      <c r="R19" s="17" t="s">
        <v>135</v>
      </c>
      <c r="S19" s="47">
        <f t="shared" si="0"/>
        <v>0</v>
      </c>
    </row>
    <row r="20" spans="1:19" ht="13.5">
      <c r="A20" s="310"/>
      <c r="B20" s="311"/>
      <c r="C20" s="294" t="s">
        <v>36</v>
      </c>
      <c r="D20" s="295"/>
      <c r="E20" s="295"/>
      <c r="F20" s="295"/>
      <c r="G20" s="296"/>
      <c r="H20" s="292" t="s">
        <v>37</v>
      </c>
      <c r="I20" s="293"/>
      <c r="J20" s="293"/>
      <c r="K20" s="293"/>
      <c r="L20" s="293"/>
      <c r="M20" s="293"/>
      <c r="N20" s="293"/>
      <c r="O20" s="181"/>
      <c r="P20" s="11" t="s">
        <v>129</v>
      </c>
      <c r="Q20" s="16">
        <v>2.6</v>
      </c>
      <c r="R20" s="21" t="s">
        <v>134</v>
      </c>
      <c r="S20" s="47">
        <f t="shared" si="0"/>
        <v>0</v>
      </c>
    </row>
    <row r="21" spans="1:19" ht="13.5">
      <c r="A21" s="310"/>
      <c r="B21" s="311"/>
      <c r="C21" s="326"/>
      <c r="D21" s="327"/>
      <c r="E21" s="327"/>
      <c r="F21" s="327"/>
      <c r="G21" s="328"/>
      <c r="H21" s="292" t="s">
        <v>38</v>
      </c>
      <c r="I21" s="293"/>
      <c r="J21" s="293"/>
      <c r="K21" s="293"/>
      <c r="L21" s="293"/>
      <c r="M21" s="293"/>
      <c r="N21" s="293"/>
      <c r="O21" s="181"/>
      <c r="P21" s="11" t="s">
        <v>129</v>
      </c>
      <c r="Q21" s="16">
        <v>2.41</v>
      </c>
      <c r="R21" s="21" t="s">
        <v>134</v>
      </c>
      <c r="S21" s="47">
        <f t="shared" si="0"/>
        <v>0</v>
      </c>
    </row>
    <row r="22" spans="1:19" ht="13.5">
      <c r="A22" s="310"/>
      <c r="B22" s="311"/>
      <c r="C22" s="297"/>
      <c r="D22" s="298"/>
      <c r="E22" s="298"/>
      <c r="F22" s="298"/>
      <c r="G22" s="299"/>
      <c r="H22" s="300" t="s">
        <v>39</v>
      </c>
      <c r="I22" s="301"/>
      <c r="J22" s="301"/>
      <c r="K22" s="301"/>
      <c r="L22" s="301"/>
      <c r="M22" s="301"/>
      <c r="N22" s="301"/>
      <c r="O22" s="181"/>
      <c r="P22" s="11" t="s">
        <v>129</v>
      </c>
      <c r="Q22" s="16">
        <v>2.54</v>
      </c>
      <c r="R22" s="21" t="s">
        <v>134</v>
      </c>
      <c r="S22" s="47">
        <f t="shared" si="0"/>
        <v>0</v>
      </c>
    </row>
    <row r="23" spans="1:19" ht="13.5">
      <c r="A23" s="310"/>
      <c r="B23" s="311"/>
      <c r="C23" s="292" t="s">
        <v>40</v>
      </c>
      <c r="D23" s="293"/>
      <c r="E23" s="293"/>
      <c r="F23" s="293"/>
      <c r="G23" s="293"/>
      <c r="H23" s="293"/>
      <c r="I23" s="293"/>
      <c r="J23" s="293"/>
      <c r="K23" s="293"/>
      <c r="L23" s="293"/>
      <c r="M23" s="293"/>
      <c r="N23" s="293"/>
      <c r="O23" s="181"/>
      <c r="P23" s="11" t="s">
        <v>129</v>
      </c>
      <c r="Q23" s="16">
        <v>3.24</v>
      </c>
      <c r="R23" s="21" t="s">
        <v>134</v>
      </c>
      <c r="S23" s="47">
        <f t="shared" si="0"/>
        <v>0</v>
      </c>
    </row>
    <row r="24" spans="1:19" ht="13.5">
      <c r="A24" s="310"/>
      <c r="B24" s="311"/>
      <c r="C24" s="292" t="s">
        <v>41</v>
      </c>
      <c r="D24" s="293"/>
      <c r="E24" s="293"/>
      <c r="F24" s="293"/>
      <c r="G24" s="293"/>
      <c r="H24" s="293"/>
      <c r="I24" s="293"/>
      <c r="J24" s="293"/>
      <c r="K24" s="293"/>
      <c r="L24" s="293"/>
      <c r="M24" s="293"/>
      <c r="N24" s="293"/>
      <c r="O24" s="181"/>
      <c r="P24" s="11" t="s">
        <v>129</v>
      </c>
      <c r="Q24" s="16">
        <v>2.86</v>
      </c>
      <c r="R24" s="21" t="s">
        <v>134</v>
      </c>
      <c r="S24" s="47">
        <f t="shared" si="0"/>
        <v>0</v>
      </c>
    </row>
    <row r="25" spans="1:19" ht="13.5">
      <c r="A25" s="310"/>
      <c r="B25" s="311"/>
      <c r="C25" s="292" t="s">
        <v>42</v>
      </c>
      <c r="D25" s="293"/>
      <c r="E25" s="293"/>
      <c r="F25" s="293"/>
      <c r="G25" s="293"/>
      <c r="H25" s="293"/>
      <c r="I25" s="293"/>
      <c r="J25" s="293"/>
      <c r="K25" s="293"/>
      <c r="L25" s="293"/>
      <c r="M25" s="293"/>
      <c r="N25" s="293"/>
      <c r="O25" s="181"/>
      <c r="P25" s="11" t="s">
        <v>124</v>
      </c>
      <c r="Q25" s="16">
        <v>0.85</v>
      </c>
      <c r="R25" s="17" t="s">
        <v>135</v>
      </c>
      <c r="S25" s="47">
        <f t="shared" si="0"/>
        <v>0</v>
      </c>
    </row>
    <row r="26" spans="1:19" ht="13.5">
      <c r="A26" s="310"/>
      <c r="B26" s="311"/>
      <c r="C26" s="292" t="s">
        <v>43</v>
      </c>
      <c r="D26" s="293"/>
      <c r="E26" s="293"/>
      <c r="F26" s="293"/>
      <c r="G26" s="293"/>
      <c r="H26" s="293"/>
      <c r="I26" s="293"/>
      <c r="J26" s="293"/>
      <c r="K26" s="293"/>
      <c r="L26" s="293"/>
      <c r="M26" s="293"/>
      <c r="N26" s="293"/>
      <c r="O26" s="181"/>
      <c r="P26" s="11" t="s">
        <v>124</v>
      </c>
      <c r="Q26" s="16">
        <v>0.33</v>
      </c>
      <c r="R26" s="17" t="s">
        <v>135</v>
      </c>
      <c r="S26" s="47">
        <f t="shared" si="0"/>
        <v>0</v>
      </c>
    </row>
    <row r="27" spans="1:19" ht="13.5">
      <c r="A27" s="310"/>
      <c r="B27" s="311"/>
      <c r="C27" s="329" t="s">
        <v>44</v>
      </c>
      <c r="D27" s="330"/>
      <c r="E27" s="330"/>
      <c r="F27" s="330"/>
      <c r="G27" s="330"/>
      <c r="H27" s="293"/>
      <c r="I27" s="293"/>
      <c r="J27" s="293"/>
      <c r="K27" s="293"/>
      <c r="L27" s="293"/>
      <c r="M27" s="293"/>
      <c r="N27" s="293"/>
      <c r="O27" s="182"/>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3">
        <f>G45</f>
        <v>0</v>
      </c>
      <c r="P28" s="11" t="s">
        <v>124</v>
      </c>
      <c r="Q28" s="16">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2"/>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3"/>
      <c r="P30" s="10" t="s">
        <v>132</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3"/>
      <c r="P31" s="10" t="s">
        <v>132</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3"/>
      <c r="P32" s="10" t="s">
        <v>132</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3"/>
      <c r="P33" s="10" t="s">
        <v>132</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2"/>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0.339</v>
      </c>
      <c r="R35" s="21" t="s">
        <v>137</v>
      </c>
      <c r="S35" s="51">
        <f>O35*Q35</f>
        <v>0</v>
      </c>
    </row>
    <row r="36" spans="1:19" ht="14.25" thickBot="1">
      <c r="A36" s="355"/>
      <c r="B36" s="356"/>
      <c r="C36" s="350" t="s">
        <v>46</v>
      </c>
      <c r="D36" s="405"/>
      <c r="E36" s="405"/>
      <c r="F36" s="405"/>
      <c r="G36" s="405"/>
      <c r="H36" s="405"/>
      <c r="I36" s="405"/>
      <c r="J36" s="405"/>
      <c r="K36" s="405"/>
      <c r="L36" s="405"/>
      <c r="M36" s="405"/>
      <c r="N36" s="406"/>
      <c r="O36" s="73">
        <f>H53</f>
        <v>0</v>
      </c>
      <c r="P36" s="11" t="s">
        <v>126</v>
      </c>
      <c r="Q36" s="1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07" t="s">
        <v>115</v>
      </c>
      <c r="B38" s="335"/>
      <c r="C38" s="335"/>
      <c r="D38" s="335"/>
      <c r="E38" s="335"/>
      <c r="F38" s="335"/>
      <c r="G38" s="335"/>
      <c r="H38" s="335"/>
      <c r="I38" s="335"/>
      <c r="J38" s="335"/>
      <c r="K38" s="335"/>
      <c r="L38" s="335"/>
      <c r="M38" s="335"/>
      <c r="N38" s="335"/>
      <c r="O38" s="53"/>
      <c r="P38" s="29"/>
      <c r="Q38" s="30"/>
      <c r="R38" s="31"/>
      <c r="S38" s="50">
        <f>S29+S34+S37</f>
        <v>0</v>
      </c>
    </row>
    <row r="39" spans="1:16" ht="14.25">
      <c r="A39" s="2"/>
      <c r="B39" s="2"/>
      <c r="C39" s="2"/>
      <c r="D39" s="2"/>
      <c r="E39" s="2"/>
      <c r="F39" s="2"/>
      <c r="G39" s="2"/>
      <c r="H39" s="2"/>
      <c r="I39" s="2"/>
      <c r="J39" s="2"/>
      <c r="K39" s="2"/>
      <c r="L39" s="2"/>
      <c r="M39" s="2"/>
      <c r="N39" s="2"/>
      <c r="O39" s="2"/>
      <c r="P39" s="3"/>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9"/>
      <c r="M44" s="339"/>
      <c r="N44" s="339"/>
      <c r="O44" s="339"/>
      <c r="P44" s="338" t="s">
        <v>136</v>
      </c>
      <c r="Q44" s="338"/>
      <c r="R44" s="205" t="s">
        <v>141</v>
      </c>
      <c r="S44" s="363"/>
    </row>
    <row r="45" spans="3:19" ht="21.75" customHeight="1" thickBot="1">
      <c r="C45" s="364"/>
      <c r="D45" s="365"/>
      <c r="E45" s="365"/>
      <c r="F45" s="365"/>
      <c r="G45" s="394"/>
      <c r="H45" s="394"/>
      <c r="I45" s="394"/>
      <c r="J45" s="395"/>
      <c r="K45" s="396"/>
      <c r="L45" s="397"/>
      <c r="M45" s="397"/>
      <c r="N45" s="397"/>
      <c r="O45" s="397"/>
      <c r="P45" s="398"/>
      <c r="Q45" s="368"/>
      <c r="R45" s="207">
        <f>G45*K45*P45</f>
        <v>0</v>
      </c>
      <c r="S45" s="200"/>
    </row>
    <row r="46" ht="14.25">
      <c r="C46" s="40"/>
    </row>
    <row r="47" ht="14.25">
      <c r="A47" s="12" t="s">
        <v>28</v>
      </c>
    </row>
    <row r="48" ht="14.25">
      <c r="B48" t="s">
        <v>76</v>
      </c>
    </row>
    <row r="49" ht="14.25">
      <c r="C49" t="s">
        <v>84</v>
      </c>
    </row>
    <row r="50" ht="15" thickBot="1">
      <c r="C50" t="s">
        <v>117</v>
      </c>
    </row>
    <row r="51" spans="2:19" ht="13.5">
      <c r="B51"/>
      <c r="C51" s="381"/>
      <c r="D51" s="383" t="s">
        <v>32</v>
      </c>
      <c r="E51" s="383"/>
      <c r="F51" s="383"/>
      <c r="G51" s="384"/>
      <c r="H51" s="353" t="s">
        <v>22</v>
      </c>
      <c r="I51" s="353"/>
      <c r="J51" s="353"/>
      <c r="K51" s="353"/>
      <c r="L51" s="353" t="s">
        <v>20</v>
      </c>
      <c r="M51" s="353"/>
      <c r="N51" s="353"/>
      <c r="O51" s="353"/>
      <c r="P51" s="353"/>
      <c r="Q51" s="387" t="s">
        <v>21</v>
      </c>
      <c r="R51" s="414"/>
      <c r="S51" s="230"/>
    </row>
    <row r="52" spans="2:18" ht="13.5">
      <c r="B52"/>
      <c r="C52" s="382"/>
      <c r="D52" s="385"/>
      <c r="E52" s="385"/>
      <c r="F52" s="385"/>
      <c r="G52" s="386"/>
      <c r="H52" s="338" t="s">
        <v>126</v>
      </c>
      <c r="I52" s="339"/>
      <c r="J52" s="339"/>
      <c r="K52" s="339"/>
      <c r="L52" s="338" t="s">
        <v>137</v>
      </c>
      <c r="M52" s="339"/>
      <c r="N52" s="339"/>
      <c r="O52" s="339"/>
      <c r="P52" s="339"/>
      <c r="Q52" s="360" t="s">
        <v>141</v>
      </c>
      <c r="R52" s="361"/>
    </row>
    <row r="53" spans="3:18" ht="14.25" thickBot="1">
      <c r="C53" s="92" t="s">
        <v>74</v>
      </c>
      <c r="D53" s="376"/>
      <c r="E53" s="376"/>
      <c r="F53" s="376"/>
      <c r="G53" s="376"/>
      <c r="H53" s="411"/>
      <c r="I53" s="390"/>
      <c r="J53" s="390"/>
      <c r="K53" s="390"/>
      <c r="L53" s="377"/>
      <c r="M53" s="378"/>
      <c r="N53" s="378"/>
      <c r="O53" s="378"/>
      <c r="P53" s="378"/>
      <c r="Q53" s="412">
        <f>H53*L53</f>
        <v>0</v>
      </c>
      <c r="R53" s="413"/>
    </row>
    <row r="54" ht="14.25">
      <c r="R54" s="231"/>
    </row>
    <row r="55" ht="14.25">
      <c r="R55" s="228"/>
    </row>
    <row r="56" ht="18.75" customHeight="1">
      <c r="R56" s="229"/>
    </row>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151</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6" t="s">
        <v>1</v>
      </c>
      <c r="S5" s="227" t="s">
        <v>162</v>
      </c>
    </row>
    <row r="6" spans="1:19" ht="13.5">
      <c r="A6" s="308" t="s">
        <v>3</v>
      </c>
      <c r="B6" s="309"/>
      <c r="C6" s="314" t="s">
        <v>4</v>
      </c>
      <c r="D6" s="315"/>
      <c r="E6" s="315"/>
      <c r="F6" s="315"/>
      <c r="G6" s="315"/>
      <c r="H6" s="315"/>
      <c r="I6" s="315"/>
      <c r="J6" s="315"/>
      <c r="K6" s="315"/>
      <c r="L6" s="315"/>
      <c r="M6" s="315"/>
      <c r="N6" s="315"/>
      <c r="O6" s="180"/>
      <c r="P6" s="13" t="s">
        <v>127</v>
      </c>
      <c r="Q6" s="14">
        <v>2.62</v>
      </c>
      <c r="R6" s="17" t="s">
        <v>133</v>
      </c>
      <c r="S6" s="47">
        <f aca="true" t="shared" si="0" ref="S6:S27">O6*Q6</f>
        <v>0</v>
      </c>
    </row>
    <row r="7" spans="1:19" ht="13.5">
      <c r="A7" s="310"/>
      <c r="B7" s="311"/>
      <c r="C7" s="316" t="s">
        <v>5</v>
      </c>
      <c r="D7" s="317"/>
      <c r="E7" s="317"/>
      <c r="F7" s="317"/>
      <c r="G7" s="317"/>
      <c r="H7" s="317"/>
      <c r="I7" s="317"/>
      <c r="J7" s="317"/>
      <c r="K7" s="317"/>
      <c r="L7" s="317"/>
      <c r="M7" s="317"/>
      <c r="N7" s="317"/>
      <c r="O7" s="181"/>
      <c r="P7" s="11" t="s">
        <v>127</v>
      </c>
      <c r="Q7" s="16">
        <v>2.38</v>
      </c>
      <c r="R7" s="17" t="s">
        <v>133</v>
      </c>
      <c r="S7" s="47">
        <f t="shared" si="0"/>
        <v>0</v>
      </c>
    </row>
    <row r="8" spans="1:19" ht="13.5">
      <c r="A8" s="310"/>
      <c r="B8" s="311"/>
      <c r="C8" s="292" t="s">
        <v>29</v>
      </c>
      <c r="D8" s="293"/>
      <c r="E8" s="293"/>
      <c r="F8" s="293"/>
      <c r="G8" s="293"/>
      <c r="H8" s="293"/>
      <c r="I8" s="293"/>
      <c r="J8" s="293"/>
      <c r="K8" s="293"/>
      <c r="L8" s="293"/>
      <c r="M8" s="293"/>
      <c r="N8" s="293"/>
      <c r="O8" s="181"/>
      <c r="P8" s="11" t="s">
        <v>127</v>
      </c>
      <c r="Q8" s="16">
        <v>2.32</v>
      </c>
      <c r="R8" s="17" t="s">
        <v>133</v>
      </c>
      <c r="S8" s="47">
        <f t="shared" si="0"/>
        <v>0</v>
      </c>
    </row>
    <row r="9" spans="1:19" ht="13.5">
      <c r="A9" s="310"/>
      <c r="B9" s="311"/>
      <c r="C9" s="292" t="s">
        <v>30</v>
      </c>
      <c r="D9" s="293"/>
      <c r="E9" s="293"/>
      <c r="F9" s="293"/>
      <c r="G9" s="293"/>
      <c r="H9" s="293"/>
      <c r="I9" s="293"/>
      <c r="J9" s="293"/>
      <c r="K9" s="293"/>
      <c r="L9" s="293"/>
      <c r="M9" s="293"/>
      <c r="N9" s="293"/>
      <c r="O9" s="181"/>
      <c r="P9" s="11" t="s">
        <v>127</v>
      </c>
      <c r="Q9" s="16">
        <v>2.28</v>
      </c>
      <c r="R9" s="17" t="s">
        <v>133</v>
      </c>
      <c r="S9" s="47">
        <f t="shared" si="0"/>
        <v>0</v>
      </c>
    </row>
    <row r="10" spans="1:19" ht="13.5">
      <c r="A10" s="310"/>
      <c r="B10" s="311"/>
      <c r="C10" s="292" t="s">
        <v>6</v>
      </c>
      <c r="D10" s="293"/>
      <c r="E10" s="293"/>
      <c r="F10" s="293"/>
      <c r="G10" s="293"/>
      <c r="H10" s="293"/>
      <c r="I10" s="293"/>
      <c r="J10" s="293"/>
      <c r="K10" s="293"/>
      <c r="L10" s="293"/>
      <c r="M10" s="293"/>
      <c r="N10" s="293"/>
      <c r="O10" s="181"/>
      <c r="P10" s="11" t="s">
        <v>127</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1"/>
      <c r="P11" s="11" t="s">
        <v>127</v>
      </c>
      <c r="Q11" s="16">
        <v>2.62</v>
      </c>
      <c r="R11" s="17" t="s">
        <v>133</v>
      </c>
      <c r="S11" s="47">
        <f t="shared" si="0"/>
        <v>0</v>
      </c>
    </row>
    <row r="12" spans="1:19" ht="13.5">
      <c r="A12" s="310"/>
      <c r="B12" s="311"/>
      <c r="C12" s="292" t="s">
        <v>8</v>
      </c>
      <c r="D12" s="293"/>
      <c r="E12" s="293"/>
      <c r="F12" s="293"/>
      <c r="G12" s="293"/>
      <c r="H12" s="293"/>
      <c r="I12" s="293"/>
      <c r="J12" s="293"/>
      <c r="K12" s="293"/>
      <c r="L12" s="293"/>
      <c r="M12" s="293"/>
      <c r="N12" s="293"/>
      <c r="O12" s="181"/>
      <c r="P12" s="11" t="s">
        <v>127</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1"/>
      <c r="P13" s="11" t="s">
        <v>127</v>
      </c>
      <c r="Q13" s="16">
        <v>2.98</v>
      </c>
      <c r="R13" s="17" t="s">
        <v>133</v>
      </c>
      <c r="S13" s="47">
        <f t="shared" si="0"/>
        <v>0</v>
      </c>
    </row>
    <row r="14" spans="1:19" ht="13.5">
      <c r="A14" s="310"/>
      <c r="B14" s="311"/>
      <c r="C14" s="292" t="s">
        <v>10</v>
      </c>
      <c r="D14" s="293"/>
      <c r="E14" s="293"/>
      <c r="F14" s="293"/>
      <c r="G14" s="293"/>
      <c r="H14" s="293"/>
      <c r="I14" s="293"/>
      <c r="J14" s="293"/>
      <c r="K14" s="293"/>
      <c r="L14" s="293"/>
      <c r="M14" s="293"/>
      <c r="N14" s="293"/>
      <c r="O14" s="181"/>
      <c r="P14" s="11" t="s">
        <v>129</v>
      </c>
      <c r="Q14" s="16">
        <v>3.2</v>
      </c>
      <c r="R14" s="21" t="s">
        <v>134</v>
      </c>
      <c r="S14" s="47">
        <f t="shared" si="0"/>
        <v>0</v>
      </c>
    </row>
    <row r="15" spans="1:19" ht="13.5">
      <c r="A15" s="310"/>
      <c r="B15" s="311"/>
      <c r="C15" s="292" t="s">
        <v>11</v>
      </c>
      <c r="D15" s="293"/>
      <c r="E15" s="293"/>
      <c r="F15" s="293"/>
      <c r="G15" s="293"/>
      <c r="H15" s="293"/>
      <c r="I15" s="293"/>
      <c r="J15" s="293"/>
      <c r="K15" s="293"/>
      <c r="L15" s="293"/>
      <c r="M15" s="293"/>
      <c r="N15" s="293"/>
      <c r="O15" s="181"/>
      <c r="P15" s="11" t="s">
        <v>129</v>
      </c>
      <c r="Q15" s="16">
        <v>3.32</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1"/>
      <c r="P16" s="11" t="s">
        <v>129</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1"/>
      <c r="P17" s="11" t="s">
        <v>124</v>
      </c>
      <c r="Q17" s="16">
        <v>2.34</v>
      </c>
      <c r="R17" s="17" t="s">
        <v>135</v>
      </c>
      <c r="S17" s="47">
        <f t="shared" si="0"/>
        <v>0</v>
      </c>
    </row>
    <row r="18" spans="1:19" ht="13.5">
      <c r="A18" s="310"/>
      <c r="B18" s="311"/>
      <c r="C18" s="318" t="s">
        <v>33</v>
      </c>
      <c r="D18" s="319"/>
      <c r="E18" s="319"/>
      <c r="F18" s="319"/>
      <c r="G18" s="320"/>
      <c r="H18" s="300" t="s">
        <v>34</v>
      </c>
      <c r="I18" s="301"/>
      <c r="J18" s="301"/>
      <c r="K18" s="301"/>
      <c r="L18" s="301"/>
      <c r="M18" s="301"/>
      <c r="N18" s="301"/>
      <c r="O18" s="181"/>
      <c r="P18" s="11" t="s">
        <v>129</v>
      </c>
      <c r="Q18" s="16">
        <v>2.7</v>
      </c>
      <c r="R18" s="21" t="s">
        <v>134</v>
      </c>
      <c r="S18" s="47">
        <f t="shared" si="0"/>
        <v>0</v>
      </c>
    </row>
    <row r="19" spans="1:19" ht="13.5">
      <c r="A19" s="310"/>
      <c r="B19" s="311"/>
      <c r="C19" s="321"/>
      <c r="D19" s="322"/>
      <c r="E19" s="322"/>
      <c r="F19" s="322"/>
      <c r="G19" s="323"/>
      <c r="H19" s="324" t="s">
        <v>35</v>
      </c>
      <c r="I19" s="325"/>
      <c r="J19" s="325"/>
      <c r="K19" s="325"/>
      <c r="L19" s="325"/>
      <c r="M19" s="325"/>
      <c r="N19" s="325"/>
      <c r="O19" s="181"/>
      <c r="P19" s="11" t="s">
        <v>124</v>
      </c>
      <c r="Q19" s="16">
        <v>2.08</v>
      </c>
      <c r="R19" s="17" t="s">
        <v>135</v>
      </c>
      <c r="S19" s="47">
        <f t="shared" si="0"/>
        <v>0</v>
      </c>
    </row>
    <row r="20" spans="1:19" ht="13.5">
      <c r="A20" s="310"/>
      <c r="B20" s="311"/>
      <c r="C20" s="294" t="s">
        <v>36</v>
      </c>
      <c r="D20" s="295"/>
      <c r="E20" s="295"/>
      <c r="F20" s="295"/>
      <c r="G20" s="296"/>
      <c r="H20" s="292" t="s">
        <v>37</v>
      </c>
      <c r="I20" s="293"/>
      <c r="J20" s="293"/>
      <c r="K20" s="293"/>
      <c r="L20" s="293"/>
      <c r="M20" s="293"/>
      <c r="N20" s="293"/>
      <c r="O20" s="181"/>
      <c r="P20" s="11" t="s">
        <v>129</v>
      </c>
      <c r="Q20" s="16">
        <v>2.6</v>
      </c>
      <c r="R20" s="21" t="s">
        <v>134</v>
      </c>
      <c r="S20" s="47">
        <f t="shared" si="0"/>
        <v>0</v>
      </c>
    </row>
    <row r="21" spans="1:19" ht="13.5">
      <c r="A21" s="310"/>
      <c r="B21" s="311"/>
      <c r="C21" s="326"/>
      <c r="D21" s="327"/>
      <c r="E21" s="327"/>
      <c r="F21" s="327"/>
      <c r="G21" s="328"/>
      <c r="H21" s="292" t="s">
        <v>38</v>
      </c>
      <c r="I21" s="293"/>
      <c r="J21" s="293"/>
      <c r="K21" s="293"/>
      <c r="L21" s="293"/>
      <c r="M21" s="293"/>
      <c r="N21" s="293"/>
      <c r="O21" s="181"/>
      <c r="P21" s="11" t="s">
        <v>129</v>
      </c>
      <c r="Q21" s="16">
        <v>2.41</v>
      </c>
      <c r="R21" s="21" t="s">
        <v>134</v>
      </c>
      <c r="S21" s="47">
        <f t="shared" si="0"/>
        <v>0</v>
      </c>
    </row>
    <row r="22" spans="1:19" ht="13.5">
      <c r="A22" s="310"/>
      <c r="B22" s="311"/>
      <c r="C22" s="297"/>
      <c r="D22" s="298"/>
      <c r="E22" s="298"/>
      <c r="F22" s="298"/>
      <c r="G22" s="299"/>
      <c r="H22" s="300" t="s">
        <v>39</v>
      </c>
      <c r="I22" s="301"/>
      <c r="J22" s="301"/>
      <c r="K22" s="301"/>
      <c r="L22" s="301"/>
      <c r="M22" s="301"/>
      <c r="N22" s="301"/>
      <c r="O22" s="181"/>
      <c r="P22" s="11" t="s">
        <v>129</v>
      </c>
      <c r="Q22" s="16">
        <v>2.54</v>
      </c>
      <c r="R22" s="21" t="s">
        <v>134</v>
      </c>
      <c r="S22" s="47">
        <f t="shared" si="0"/>
        <v>0</v>
      </c>
    </row>
    <row r="23" spans="1:19" ht="13.5">
      <c r="A23" s="310"/>
      <c r="B23" s="311"/>
      <c r="C23" s="292" t="s">
        <v>40</v>
      </c>
      <c r="D23" s="293"/>
      <c r="E23" s="293"/>
      <c r="F23" s="293"/>
      <c r="G23" s="293"/>
      <c r="H23" s="293"/>
      <c r="I23" s="293"/>
      <c r="J23" s="293"/>
      <c r="K23" s="293"/>
      <c r="L23" s="293"/>
      <c r="M23" s="293"/>
      <c r="N23" s="293"/>
      <c r="O23" s="181"/>
      <c r="P23" s="11" t="s">
        <v>129</v>
      </c>
      <c r="Q23" s="16">
        <v>3.24</v>
      </c>
      <c r="R23" s="21" t="s">
        <v>134</v>
      </c>
      <c r="S23" s="47">
        <f t="shared" si="0"/>
        <v>0</v>
      </c>
    </row>
    <row r="24" spans="1:19" ht="13.5">
      <c r="A24" s="310"/>
      <c r="B24" s="311"/>
      <c r="C24" s="292" t="s">
        <v>41</v>
      </c>
      <c r="D24" s="293"/>
      <c r="E24" s="293"/>
      <c r="F24" s="293"/>
      <c r="G24" s="293"/>
      <c r="H24" s="293"/>
      <c r="I24" s="293"/>
      <c r="J24" s="293"/>
      <c r="K24" s="293"/>
      <c r="L24" s="293"/>
      <c r="M24" s="293"/>
      <c r="N24" s="293"/>
      <c r="O24" s="181"/>
      <c r="P24" s="11" t="s">
        <v>129</v>
      </c>
      <c r="Q24" s="16">
        <v>2.86</v>
      </c>
      <c r="R24" s="21" t="s">
        <v>134</v>
      </c>
      <c r="S24" s="47">
        <f t="shared" si="0"/>
        <v>0</v>
      </c>
    </row>
    <row r="25" spans="1:19" ht="13.5">
      <c r="A25" s="310"/>
      <c r="B25" s="311"/>
      <c r="C25" s="292" t="s">
        <v>42</v>
      </c>
      <c r="D25" s="293"/>
      <c r="E25" s="293"/>
      <c r="F25" s="293"/>
      <c r="G25" s="293"/>
      <c r="H25" s="293"/>
      <c r="I25" s="293"/>
      <c r="J25" s="293"/>
      <c r="K25" s="293"/>
      <c r="L25" s="293"/>
      <c r="M25" s="293"/>
      <c r="N25" s="293"/>
      <c r="O25" s="181"/>
      <c r="P25" s="11" t="s">
        <v>124</v>
      </c>
      <c r="Q25" s="16">
        <v>0.85</v>
      </c>
      <c r="R25" s="17" t="s">
        <v>135</v>
      </c>
      <c r="S25" s="47">
        <f t="shared" si="0"/>
        <v>0</v>
      </c>
    </row>
    <row r="26" spans="1:19" ht="13.5">
      <c r="A26" s="310"/>
      <c r="B26" s="311"/>
      <c r="C26" s="292" t="s">
        <v>43</v>
      </c>
      <c r="D26" s="293"/>
      <c r="E26" s="293"/>
      <c r="F26" s="293"/>
      <c r="G26" s="293"/>
      <c r="H26" s="293"/>
      <c r="I26" s="293"/>
      <c r="J26" s="293"/>
      <c r="K26" s="293"/>
      <c r="L26" s="293"/>
      <c r="M26" s="293"/>
      <c r="N26" s="293"/>
      <c r="O26" s="181"/>
      <c r="P26" s="11" t="s">
        <v>124</v>
      </c>
      <c r="Q26" s="16">
        <v>0.33</v>
      </c>
      <c r="R26" s="17" t="s">
        <v>135</v>
      </c>
      <c r="S26" s="47">
        <f t="shared" si="0"/>
        <v>0</v>
      </c>
    </row>
    <row r="27" spans="1:19" ht="13.5">
      <c r="A27" s="310"/>
      <c r="B27" s="311"/>
      <c r="C27" s="329" t="s">
        <v>44</v>
      </c>
      <c r="D27" s="330"/>
      <c r="E27" s="330"/>
      <c r="F27" s="330"/>
      <c r="G27" s="330"/>
      <c r="H27" s="293"/>
      <c r="I27" s="293"/>
      <c r="J27" s="293"/>
      <c r="K27" s="293"/>
      <c r="L27" s="293"/>
      <c r="M27" s="293"/>
      <c r="N27" s="293"/>
      <c r="O27" s="182"/>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3">
        <f>G45</f>
        <v>0</v>
      </c>
      <c r="P28" s="11" t="s">
        <v>124</v>
      </c>
      <c r="Q28" s="16">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2"/>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3"/>
      <c r="P30" s="10" t="s">
        <v>132</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3"/>
      <c r="P31" s="10" t="s">
        <v>132</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3"/>
      <c r="P32" s="10" t="s">
        <v>132</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3"/>
      <c r="P33" s="10" t="s">
        <v>132</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2"/>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0.425</v>
      </c>
      <c r="R35" s="21" t="s">
        <v>137</v>
      </c>
      <c r="S35" s="51">
        <f>O35*Q35</f>
        <v>0</v>
      </c>
    </row>
    <row r="36" spans="1:19" ht="14.25" thickBot="1">
      <c r="A36" s="355"/>
      <c r="B36" s="356"/>
      <c r="C36" s="350" t="s">
        <v>46</v>
      </c>
      <c r="D36" s="405"/>
      <c r="E36" s="405"/>
      <c r="F36" s="405"/>
      <c r="G36" s="405"/>
      <c r="H36" s="405"/>
      <c r="I36" s="405"/>
      <c r="J36" s="405"/>
      <c r="K36" s="405"/>
      <c r="L36" s="405"/>
      <c r="M36" s="405"/>
      <c r="N36" s="406"/>
      <c r="O36" s="73">
        <f>H53</f>
        <v>0</v>
      </c>
      <c r="P36" s="10" t="s">
        <v>126</v>
      </c>
      <c r="Q36" s="1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07" t="s">
        <v>115</v>
      </c>
      <c r="B38" s="335"/>
      <c r="C38" s="335"/>
      <c r="D38" s="335"/>
      <c r="E38" s="335"/>
      <c r="F38" s="335"/>
      <c r="G38" s="335"/>
      <c r="H38" s="335"/>
      <c r="I38" s="335"/>
      <c r="J38" s="335"/>
      <c r="K38" s="335"/>
      <c r="L38" s="335"/>
      <c r="M38" s="335"/>
      <c r="N38" s="335"/>
      <c r="O38" s="53"/>
      <c r="P38" s="29"/>
      <c r="Q38" s="30"/>
      <c r="R38" s="31"/>
      <c r="S38" s="50">
        <f>S29+S34+S37</f>
        <v>0</v>
      </c>
    </row>
    <row r="39" spans="1:16" ht="14.25">
      <c r="A39" s="2"/>
      <c r="B39" s="2"/>
      <c r="C39" s="2"/>
      <c r="D39" s="2"/>
      <c r="E39" s="2"/>
      <c r="F39" s="2"/>
      <c r="G39" s="2"/>
      <c r="H39" s="2"/>
      <c r="I39" s="2"/>
      <c r="J39" s="2"/>
      <c r="K39" s="2"/>
      <c r="L39" s="2"/>
      <c r="M39" s="2"/>
      <c r="N39" s="2"/>
      <c r="O39" s="2"/>
      <c r="P39" s="3"/>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9"/>
      <c r="M44" s="339"/>
      <c r="N44" s="339"/>
      <c r="O44" s="339"/>
      <c r="P44" s="338" t="s">
        <v>136</v>
      </c>
      <c r="Q44" s="338"/>
      <c r="R44" s="205" t="s">
        <v>141</v>
      </c>
      <c r="S44" s="363"/>
    </row>
    <row r="45" spans="3:19" ht="21.75" customHeight="1" thickBot="1">
      <c r="C45" s="364"/>
      <c r="D45" s="365"/>
      <c r="E45" s="365"/>
      <c r="F45" s="365"/>
      <c r="G45" s="394"/>
      <c r="H45" s="394"/>
      <c r="I45" s="394"/>
      <c r="J45" s="395"/>
      <c r="K45" s="396"/>
      <c r="L45" s="397"/>
      <c r="M45" s="397"/>
      <c r="N45" s="397"/>
      <c r="O45" s="397"/>
      <c r="P45" s="398"/>
      <c r="Q45" s="368"/>
      <c r="R45" s="206">
        <f>G45*K45*P45</f>
        <v>0</v>
      </c>
      <c r="S45" s="200"/>
    </row>
    <row r="46" ht="14.25">
      <c r="C46" s="40"/>
    </row>
    <row r="47" ht="14.25">
      <c r="A47" s="12" t="s">
        <v>28</v>
      </c>
    </row>
    <row r="48" ht="14.25">
      <c r="B48" t="s">
        <v>76</v>
      </c>
    </row>
    <row r="49" ht="14.25">
      <c r="C49" t="s">
        <v>84</v>
      </c>
    </row>
    <row r="50" ht="15" thickBot="1">
      <c r="C50" t="s">
        <v>117</v>
      </c>
    </row>
    <row r="51" spans="2:19" ht="13.5">
      <c r="B51"/>
      <c r="C51" s="381"/>
      <c r="D51" s="383" t="s">
        <v>32</v>
      </c>
      <c r="E51" s="383"/>
      <c r="F51" s="383"/>
      <c r="G51" s="384"/>
      <c r="H51" s="353" t="s">
        <v>22</v>
      </c>
      <c r="I51" s="353"/>
      <c r="J51" s="353"/>
      <c r="K51" s="353"/>
      <c r="L51" s="353" t="s">
        <v>20</v>
      </c>
      <c r="M51" s="353"/>
      <c r="N51" s="353"/>
      <c r="O51" s="353"/>
      <c r="P51" s="353"/>
      <c r="Q51" s="387" t="s">
        <v>21</v>
      </c>
      <c r="R51" s="414"/>
      <c r="S51" s="22"/>
    </row>
    <row r="52" spans="2:19" ht="13.5">
      <c r="B52"/>
      <c r="C52" s="382"/>
      <c r="D52" s="385"/>
      <c r="E52" s="385"/>
      <c r="F52" s="385"/>
      <c r="G52" s="386"/>
      <c r="H52" s="338" t="s">
        <v>126</v>
      </c>
      <c r="I52" s="339"/>
      <c r="J52" s="339"/>
      <c r="K52" s="339"/>
      <c r="L52" s="338" t="s">
        <v>137</v>
      </c>
      <c r="M52" s="339"/>
      <c r="N52" s="339"/>
      <c r="O52" s="339"/>
      <c r="P52" s="339"/>
      <c r="Q52" s="360" t="s">
        <v>141</v>
      </c>
      <c r="R52" s="389"/>
      <c r="S52" s="22"/>
    </row>
    <row r="53" spans="3:19" ht="14.25" thickBot="1">
      <c r="C53" s="92" t="s">
        <v>74</v>
      </c>
      <c r="D53" s="376"/>
      <c r="E53" s="376"/>
      <c r="F53" s="376"/>
      <c r="G53" s="376"/>
      <c r="H53" s="411"/>
      <c r="I53" s="390"/>
      <c r="J53" s="390"/>
      <c r="K53" s="390"/>
      <c r="L53" s="377"/>
      <c r="M53" s="378"/>
      <c r="N53" s="378"/>
      <c r="O53" s="378"/>
      <c r="P53" s="378"/>
      <c r="Q53" s="412">
        <f>H53*L53</f>
        <v>0</v>
      </c>
      <c r="R53" s="413"/>
      <c r="S53" s="23"/>
    </row>
    <row r="56" ht="18.75" customHeight="1"/>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152</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6" t="s">
        <v>1</v>
      </c>
      <c r="S5" s="227" t="s">
        <v>162</v>
      </c>
    </row>
    <row r="6" spans="1:19" ht="13.5">
      <c r="A6" s="308" t="s">
        <v>3</v>
      </c>
      <c r="B6" s="309"/>
      <c r="C6" s="314" t="s">
        <v>4</v>
      </c>
      <c r="D6" s="315"/>
      <c r="E6" s="315"/>
      <c r="F6" s="315"/>
      <c r="G6" s="315"/>
      <c r="H6" s="315"/>
      <c r="I6" s="315"/>
      <c r="J6" s="315"/>
      <c r="K6" s="315"/>
      <c r="L6" s="315"/>
      <c r="M6" s="315"/>
      <c r="N6" s="315"/>
      <c r="O6" s="180"/>
      <c r="P6" s="11" t="s">
        <v>127</v>
      </c>
      <c r="Q6" s="14">
        <v>2.62</v>
      </c>
      <c r="R6" s="17" t="s">
        <v>133</v>
      </c>
      <c r="S6" s="47">
        <f aca="true" t="shared" si="0" ref="S6:S27">O6*Q6</f>
        <v>0</v>
      </c>
    </row>
    <row r="7" spans="1:19" ht="13.5">
      <c r="A7" s="310"/>
      <c r="B7" s="311"/>
      <c r="C7" s="316" t="s">
        <v>5</v>
      </c>
      <c r="D7" s="317"/>
      <c r="E7" s="317"/>
      <c r="F7" s="317"/>
      <c r="G7" s="317"/>
      <c r="H7" s="317"/>
      <c r="I7" s="317"/>
      <c r="J7" s="317"/>
      <c r="K7" s="317"/>
      <c r="L7" s="317"/>
      <c r="M7" s="317"/>
      <c r="N7" s="317"/>
      <c r="O7" s="181"/>
      <c r="P7" s="11" t="s">
        <v>127</v>
      </c>
      <c r="Q7" s="16">
        <v>2.38</v>
      </c>
      <c r="R7" s="17" t="s">
        <v>133</v>
      </c>
      <c r="S7" s="47">
        <f t="shared" si="0"/>
        <v>0</v>
      </c>
    </row>
    <row r="8" spans="1:19" ht="13.5">
      <c r="A8" s="310"/>
      <c r="B8" s="311"/>
      <c r="C8" s="292" t="s">
        <v>29</v>
      </c>
      <c r="D8" s="293"/>
      <c r="E8" s="293"/>
      <c r="F8" s="293"/>
      <c r="G8" s="293"/>
      <c r="H8" s="293"/>
      <c r="I8" s="293"/>
      <c r="J8" s="293"/>
      <c r="K8" s="293"/>
      <c r="L8" s="293"/>
      <c r="M8" s="293"/>
      <c r="N8" s="293"/>
      <c r="O8" s="181"/>
      <c r="P8" s="11" t="s">
        <v>127</v>
      </c>
      <c r="Q8" s="16">
        <v>2.32</v>
      </c>
      <c r="R8" s="17" t="s">
        <v>133</v>
      </c>
      <c r="S8" s="47">
        <f t="shared" si="0"/>
        <v>0</v>
      </c>
    </row>
    <row r="9" spans="1:19" ht="13.5">
      <c r="A9" s="310"/>
      <c r="B9" s="311"/>
      <c r="C9" s="292" t="s">
        <v>30</v>
      </c>
      <c r="D9" s="293"/>
      <c r="E9" s="293"/>
      <c r="F9" s="293"/>
      <c r="G9" s="293"/>
      <c r="H9" s="293"/>
      <c r="I9" s="293"/>
      <c r="J9" s="293"/>
      <c r="K9" s="293"/>
      <c r="L9" s="293"/>
      <c r="M9" s="293"/>
      <c r="N9" s="293"/>
      <c r="O9" s="181"/>
      <c r="P9" s="11" t="s">
        <v>127</v>
      </c>
      <c r="Q9" s="16">
        <v>2.28</v>
      </c>
      <c r="R9" s="17" t="s">
        <v>133</v>
      </c>
      <c r="S9" s="47">
        <f t="shared" si="0"/>
        <v>0</v>
      </c>
    </row>
    <row r="10" spans="1:19" ht="13.5">
      <c r="A10" s="310"/>
      <c r="B10" s="311"/>
      <c r="C10" s="292" t="s">
        <v>6</v>
      </c>
      <c r="D10" s="293"/>
      <c r="E10" s="293"/>
      <c r="F10" s="293"/>
      <c r="G10" s="293"/>
      <c r="H10" s="293"/>
      <c r="I10" s="293"/>
      <c r="J10" s="293"/>
      <c r="K10" s="293"/>
      <c r="L10" s="293"/>
      <c r="M10" s="293"/>
      <c r="N10" s="293"/>
      <c r="O10" s="181"/>
      <c r="P10" s="11" t="s">
        <v>127</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1"/>
      <c r="P11" s="11" t="s">
        <v>127</v>
      </c>
      <c r="Q11" s="16">
        <v>2.62</v>
      </c>
      <c r="R11" s="17" t="s">
        <v>133</v>
      </c>
      <c r="S11" s="47">
        <f t="shared" si="0"/>
        <v>0</v>
      </c>
    </row>
    <row r="12" spans="1:19" ht="13.5">
      <c r="A12" s="310"/>
      <c r="B12" s="311"/>
      <c r="C12" s="292" t="s">
        <v>8</v>
      </c>
      <c r="D12" s="293"/>
      <c r="E12" s="293"/>
      <c r="F12" s="293"/>
      <c r="G12" s="293"/>
      <c r="H12" s="293"/>
      <c r="I12" s="293"/>
      <c r="J12" s="293"/>
      <c r="K12" s="293"/>
      <c r="L12" s="293"/>
      <c r="M12" s="293"/>
      <c r="N12" s="293"/>
      <c r="O12" s="181"/>
      <c r="P12" s="11" t="s">
        <v>127</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1"/>
      <c r="P13" s="11" t="s">
        <v>127</v>
      </c>
      <c r="Q13" s="16">
        <v>2.98</v>
      </c>
      <c r="R13" s="17" t="s">
        <v>133</v>
      </c>
      <c r="S13" s="47">
        <f t="shared" si="0"/>
        <v>0</v>
      </c>
    </row>
    <row r="14" spans="1:19" ht="13.5">
      <c r="A14" s="310"/>
      <c r="B14" s="311"/>
      <c r="C14" s="292" t="s">
        <v>10</v>
      </c>
      <c r="D14" s="293"/>
      <c r="E14" s="293"/>
      <c r="F14" s="293"/>
      <c r="G14" s="293"/>
      <c r="H14" s="293"/>
      <c r="I14" s="293"/>
      <c r="J14" s="293"/>
      <c r="K14" s="293"/>
      <c r="L14" s="293"/>
      <c r="M14" s="293"/>
      <c r="N14" s="293"/>
      <c r="O14" s="181"/>
      <c r="P14" s="11" t="s">
        <v>129</v>
      </c>
      <c r="Q14" s="16">
        <v>3.2</v>
      </c>
      <c r="R14" s="21" t="s">
        <v>134</v>
      </c>
      <c r="S14" s="47">
        <f t="shared" si="0"/>
        <v>0</v>
      </c>
    </row>
    <row r="15" spans="1:19" ht="13.5">
      <c r="A15" s="310"/>
      <c r="B15" s="311"/>
      <c r="C15" s="292" t="s">
        <v>11</v>
      </c>
      <c r="D15" s="293"/>
      <c r="E15" s="293"/>
      <c r="F15" s="293"/>
      <c r="G15" s="293"/>
      <c r="H15" s="293"/>
      <c r="I15" s="293"/>
      <c r="J15" s="293"/>
      <c r="K15" s="293"/>
      <c r="L15" s="293"/>
      <c r="M15" s="293"/>
      <c r="N15" s="293"/>
      <c r="O15" s="181"/>
      <c r="P15" s="11" t="s">
        <v>129</v>
      </c>
      <c r="Q15" s="16">
        <v>3.32</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1"/>
      <c r="P16" s="11" t="s">
        <v>129</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1"/>
      <c r="P17" s="11" t="s">
        <v>124</v>
      </c>
      <c r="Q17" s="16">
        <v>2.34</v>
      </c>
      <c r="R17" s="17" t="s">
        <v>135</v>
      </c>
      <c r="S17" s="47">
        <f t="shared" si="0"/>
        <v>0</v>
      </c>
    </row>
    <row r="18" spans="1:19" ht="13.5">
      <c r="A18" s="310"/>
      <c r="B18" s="311"/>
      <c r="C18" s="318" t="s">
        <v>33</v>
      </c>
      <c r="D18" s="319"/>
      <c r="E18" s="319"/>
      <c r="F18" s="319"/>
      <c r="G18" s="320"/>
      <c r="H18" s="300" t="s">
        <v>34</v>
      </c>
      <c r="I18" s="301"/>
      <c r="J18" s="301"/>
      <c r="K18" s="301"/>
      <c r="L18" s="301"/>
      <c r="M18" s="301"/>
      <c r="N18" s="301"/>
      <c r="O18" s="181"/>
      <c r="P18" s="11" t="s">
        <v>129</v>
      </c>
      <c r="Q18" s="16">
        <v>2.7</v>
      </c>
      <c r="R18" s="21" t="s">
        <v>134</v>
      </c>
      <c r="S18" s="47">
        <f t="shared" si="0"/>
        <v>0</v>
      </c>
    </row>
    <row r="19" spans="1:19" ht="13.5">
      <c r="A19" s="310"/>
      <c r="B19" s="311"/>
      <c r="C19" s="321"/>
      <c r="D19" s="322"/>
      <c r="E19" s="322"/>
      <c r="F19" s="322"/>
      <c r="G19" s="323"/>
      <c r="H19" s="324" t="s">
        <v>35</v>
      </c>
      <c r="I19" s="325"/>
      <c r="J19" s="325"/>
      <c r="K19" s="325"/>
      <c r="L19" s="325"/>
      <c r="M19" s="325"/>
      <c r="N19" s="325"/>
      <c r="O19" s="181"/>
      <c r="P19" s="11" t="s">
        <v>124</v>
      </c>
      <c r="Q19" s="16">
        <v>2.08</v>
      </c>
      <c r="R19" s="17" t="s">
        <v>135</v>
      </c>
      <c r="S19" s="47">
        <f t="shared" si="0"/>
        <v>0</v>
      </c>
    </row>
    <row r="20" spans="1:19" ht="13.5">
      <c r="A20" s="310"/>
      <c r="B20" s="311"/>
      <c r="C20" s="294" t="s">
        <v>36</v>
      </c>
      <c r="D20" s="295"/>
      <c r="E20" s="295"/>
      <c r="F20" s="295"/>
      <c r="G20" s="296"/>
      <c r="H20" s="292" t="s">
        <v>37</v>
      </c>
      <c r="I20" s="293"/>
      <c r="J20" s="293"/>
      <c r="K20" s="293"/>
      <c r="L20" s="293"/>
      <c r="M20" s="293"/>
      <c r="N20" s="293"/>
      <c r="O20" s="181"/>
      <c r="P20" s="11" t="s">
        <v>129</v>
      </c>
      <c r="Q20" s="16">
        <v>2.6</v>
      </c>
      <c r="R20" s="21" t="s">
        <v>134</v>
      </c>
      <c r="S20" s="47">
        <f t="shared" si="0"/>
        <v>0</v>
      </c>
    </row>
    <row r="21" spans="1:19" ht="13.5">
      <c r="A21" s="310"/>
      <c r="B21" s="311"/>
      <c r="C21" s="326"/>
      <c r="D21" s="327"/>
      <c r="E21" s="327"/>
      <c r="F21" s="327"/>
      <c r="G21" s="328"/>
      <c r="H21" s="292" t="s">
        <v>38</v>
      </c>
      <c r="I21" s="293"/>
      <c r="J21" s="293"/>
      <c r="K21" s="293"/>
      <c r="L21" s="293"/>
      <c r="M21" s="293"/>
      <c r="N21" s="293"/>
      <c r="O21" s="181"/>
      <c r="P21" s="11" t="s">
        <v>129</v>
      </c>
      <c r="Q21" s="16">
        <v>2.41</v>
      </c>
      <c r="R21" s="21" t="s">
        <v>134</v>
      </c>
      <c r="S21" s="47">
        <f t="shared" si="0"/>
        <v>0</v>
      </c>
    </row>
    <row r="22" spans="1:19" ht="13.5">
      <c r="A22" s="310"/>
      <c r="B22" s="311"/>
      <c r="C22" s="297"/>
      <c r="D22" s="298"/>
      <c r="E22" s="298"/>
      <c r="F22" s="298"/>
      <c r="G22" s="299"/>
      <c r="H22" s="300" t="s">
        <v>39</v>
      </c>
      <c r="I22" s="301"/>
      <c r="J22" s="301"/>
      <c r="K22" s="301"/>
      <c r="L22" s="301"/>
      <c r="M22" s="301"/>
      <c r="N22" s="301"/>
      <c r="O22" s="181"/>
      <c r="P22" s="11" t="s">
        <v>129</v>
      </c>
      <c r="Q22" s="16">
        <v>2.54</v>
      </c>
      <c r="R22" s="21" t="s">
        <v>134</v>
      </c>
      <c r="S22" s="47">
        <f t="shared" si="0"/>
        <v>0</v>
      </c>
    </row>
    <row r="23" spans="1:19" ht="13.5">
      <c r="A23" s="310"/>
      <c r="B23" s="311"/>
      <c r="C23" s="292" t="s">
        <v>40</v>
      </c>
      <c r="D23" s="293"/>
      <c r="E23" s="293"/>
      <c r="F23" s="293"/>
      <c r="G23" s="293"/>
      <c r="H23" s="293"/>
      <c r="I23" s="293"/>
      <c r="J23" s="293"/>
      <c r="K23" s="293"/>
      <c r="L23" s="293"/>
      <c r="M23" s="293"/>
      <c r="N23" s="293"/>
      <c r="O23" s="181"/>
      <c r="P23" s="11" t="s">
        <v>129</v>
      </c>
      <c r="Q23" s="16">
        <v>3.24</v>
      </c>
      <c r="R23" s="21" t="s">
        <v>134</v>
      </c>
      <c r="S23" s="47">
        <f t="shared" si="0"/>
        <v>0</v>
      </c>
    </row>
    <row r="24" spans="1:19" ht="13.5">
      <c r="A24" s="310"/>
      <c r="B24" s="311"/>
      <c r="C24" s="292" t="s">
        <v>41</v>
      </c>
      <c r="D24" s="293"/>
      <c r="E24" s="293"/>
      <c r="F24" s="293"/>
      <c r="G24" s="293"/>
      <c r="H24" s="293"/>
      <c r="I24" s="293"/>
      <c r="J24" s="293"/>
      <c r="K24" s="293"/>
      <c r="L24" s="293"/>
      <c r="M24" s="293"/>
      <c r="N24" s="293"/>
      <c r="O24" s="181"/>
      <c r="P24" s="11" t="s">
        <v>129</v>
      </c>
      <c r="Q24" s="16">
        <v>2.86</v>
      </c>
      <c r="R24" s="21" t="s">
        <v>134</v>
      </c>
      <c r="S24" s="47">
        <f t="shared" si="0"/>
        <v>0</v>
      </c>
    </row>
    <row r="25" spans="1:19" ht="13.5">
      <c r="A25" s="310"/>
      <c r="B25" s="311"/>
      <c r="C25" s="292" t="s">
        <v>42</v>
      </c>
      <c r="D25" s="293"/>
      <c r="E25" s="293"/>
      <c r="F25" s="293"/>
      <c r="G25" s="293"/>
      <c r="H25" s="293"/>
      <c r="I25" s="293"/>
      <c r="J25" s="293"/>
      <c r="K25" s="293"/>
      <c r="L25" s="293"/>
      <c r="M25" s="293"/>
      <c r="N25" s="293"/>
      <c r="O25" s="181"/>
      <c r="P25" s="11" t="s">
        <v>124</v>
      </c>
      <c r="Q25" s="16">
        <v>0.85</v>
      </c>
      <c r="R25" s="17" t="s">
        <v>135</v>
      </c>
      <c r="S25" s="47">
        <f t="shared" si="0"/>
        <v>0</v>
      </c>
    </row>
    <row r="26" spans="1:19" ht="13.5">
      <c r="A26" s="310"/>
      <c r="B26" s="311"/>
      <c r="C26" s="292" t="s">
        <v>43</v>
      </c>
      <c r="D26" s="293"/>
      <c r="E26" s="293"/>
      <c r="F26" s="293"/>
      <c r="G26" s="293"/>
      <c r="H26" s="293"/>
      <c r="I26" s="293"/>
      <c r="J26" s="293"/>
      <c r="K26" s="293"/>
      <c r="L26" s="293"/>
      <c r="M26" s="293"/>
      <c r="N26" s="293"/>
      <c r="O26" s="181"/>
      <c r="P26" s="11" t="s">
        <v>124</v>
      </c>
      <c r="Q26" s="16">
        <v>0.33</v>
      </c>
      <c r="R26" s="17" t="s">
        <v>135</v>
      </c>
      <c r="S26" s="47">
        <f t="shared" si="0"/>
        <v>0</v>
      </c>
    </row>
    <row r="27" spans="1:19" ht="13.5">
      <c r="A27" s="310"/>
      <c r="B27" s="311"/>
      <c r="C27" s="329" t="s">
        <v>44</v>
      </c>
      <c r="D27" s="330"/>
      <c r="E27" s="330"/>
      <c r="F27" s="330"/>
      <c r="G27" s="330"/>
      <c r="H27" s="293"/>
      <c r="I27" s="293"/>
      <c r="J27" s="293"/>
      <c r="K27" s="293"/>
      <c r="L27" s="293"/>
      <c r="M27" s="293"/>
      <c r="N27" s="293"/>
      <c r="O27" s="182"/>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3">
        <f>G45</f>
        <v>0</v>
      </c>
      <c r="P28" s="11" t="s">
        <v>124</v>
      </c>
      <c r="Q28" s="16">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2"/>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3"/>
      <c r="P30" s="10" t="s">
        <v>132</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3"/>
      <c r="P31" s="10" t="s">
        <v>132</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3"/>
      <c r="P32" s="10" t="s">
        <v>132</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3"/>
      <c r="P33" s="10" t="s">
        <v>132</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2"/>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0.418</v>
      </c>
      <c r="R35" s="21" t="s">
        <v>137</v>
      </c>
      <c r="S35" s="51">
        <f>O35*Q35</f>
        <v>0</v>
      </c>
    </row>
    <row r="36" spans="1:19" ht="14.25" thickBot="1">
      <c r="A36" s="355"/>
      <c r="B36" s="356"/>
      <c r="C36" s="350" t="s">
        <v>46</v>
      </c>
      <c r="D36" s="405"/>
      <c r="E36" s="405"/>
      <c r="F36" s="405"/>
      <c r="G36" s="405"/>
      <c r="H36" s="405"/>
      <c r="I36" s="405"/>
      <c r="J36" s="405"/>
      <c r="K36" s="405"/>
      <c r="L36" s="405"/>
      <c r="M36" s="405"/>
      <c r="N36" s="406"/>
      <c r="O36" s="73">
        <f>H53</f>
        <v>0</v>
      </c>
      <c r="P36" s="10" t="s">
        <v>126</v>
      </c>
      <c r="Q36" s="1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07" t="s">
        <v>115</v>
      </c>
      <c r="B38" s="335"/>
      <c r="C38" s="335"/>
      <c r="D38" s="335"/>
      <c r="E38" s="335"/>
      <c r="F38" s="335"/>
      <c r="G38" s="335"/>
      <c r="H38" s="335"/>
      <c r="I38" s="335"/>
      <c r="J38" s="335"/>
      <c r="K38" s="335"/>
      <c r="L38" s="335"/>
      <c r="M38" s="335"/>
      <c r="N38" s="335"/>
      <c r="O38" s="53"/>
      <c r="P38" s="29"/>
      <c r="Q38" s="30"/>
      <c r="R38" s="31"/>
      <c r="S38" s="50">
        <f>S29+S34+S37</f>
        <v>0</v>
      </c>
    </row>
    <row r="39" spans="1:16" ht="14.25">
      <c r="A39" s="2"/>
      <c r="B39" s="2"/>
      <c r="C39" s="2"/>
      <c r="D39" s="2"/>
      <c r="E39" s="2"/>
      <c r="F39" s="2"/>
      <c r="G39" s="2"/>
      <c r="H39" s="2"/>
      <c r="I39" s="2"/>
      <c r="J39" s="2"/>
      <c r="K39" s="2"/>
      <c r="L39" s="2"/>
      <c r="M39" s="2"/>
      <c r="N39" s="2"/>
      <c r="O39" s="2"/>
      <c r="P39" s="3"/>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9"/>
      <c r="M44" s="339"/>
      <c r="N44" s="339"/>
      <c r="O44" s="339"/>
      <c r="P44" s="338" t="s">
        <v>136</v>
      </c>
      <c r="Q44" s="338"/>
      <c r="R44" s="205" t="s">
        <v>141</v>
      </c>
      <c r="S44" s="363"/>
    </row>
    <row r="45" spans="3:19" ht="21.75" customHeight="1" thickBot="1">
      <c r="C45" s="364"/>
      <c r="D45" s="365"/>
      <c r="E45" s="365"/>
      <c r="F45" s="365"/>
      <c r="G45" s="394"/>
      <c r="H45" s="394"/>
      <c r="I45" s="394"/>
      <c r="J45" s="395"/>
      <c r="K45" s="396"/>
      <c r="L45" s="397"/>
      <c r="M45" s="397"/>
      <c r="N45" s="397"/>
      <c r="O45" s="397"/>
      <c r="P45" s="398"/>
      <c r="Q45" s="368"/>
      <c r="R45" s="207">
        <f>G45*K45*P45</f>
        <v>0</v>
      </c>
      <c r="S45" s="200"/>
    </row>
    <row r="46" ht="14.25">
      <c r="C46" s="40"/>
    </row>
    <row r="47" ht="14.25">
      <c r="A47" s="12" t="s">
        <v>28</v>
      </c>
    </row>
    <row r="48" ht="14.25">
      <c r="B48" t="s">
        <v>76</v>
      </c>
    </row>
    <row r="49" ht="14.25">
      <c r="C49" t="s">
        <v>80</v>
      </c>
    </row>
    <row r="50" ht="15" thickBot="1">
      <c r="C50" t="s">
        <v>117</v>
      </c>
    </row>
    <row r="51" spans="2:19" ht="13.5">
      <c r="B51"/>
      <c r="C51" s="381"/>
      <c r="D51" s="383" t="s">
        <v>32</v>
      </c>
      <c r="E51" s="383"/>
      <c r="F51" s="383"/>
      <c r="G51" s="384"/>
      <c r="H51" s="353" t="s">
        <v>22</v>
      </c>
      <c r="I51" s="353"/>
      <c r="J51" s="353"/>
      <c r="K51" s="353"/>
      <c r="L51" s="353" t="s">
        <v>20</v>
      </c>
      <c r="M51" s="353"/>
      <c r="N51" s="353"/>
      <c r="O51" s="353"/>
      <c r="P51" s="353"/>
      <c r="Q51" s="387" t="s">
        <v>21</v>
      </c>
      <c r="R51" s="414"/>
      <c r="S51" s="22"/>
    </row>
    <row r="52" spans="2:19" ht="13.5">
      <c r="B52"/>
      <c r="C52" s="382"/>
      <c r="D52" s="385"/>
      <c r="E52" s="385"/>
      <c r="F52" s="385"/>
      <c r="G52" s="386"/>
      <c r="H52" s="338" t="s">
        <v>126</v>
      </c>
      <c r="I52" s="339"/>
      <c r="J52" s="339"/>
      <c r="K52" s="339"/>
      <c r="L52" s="338" t="s">
        <v>137</v>
      </c>
      <c r="M52" s="339"/>
      <c r="N52" s="339"/>
      <c r="O52" s="339"/>
      <c r="P52" s="339"/>
      <c r="Q52" s="415" t="s">
        <v>140</v>
      </c>
      <c r="R52" s="389"/>
      <c r="S52" s="22"/>
    </row>
    <row r="53" spans="3:19" ht="14.25" thickBot="1">
      <c r="C53" s="92" t="s">
        <v>74</v>
      </c>
      <c r="D53" s="376"/>
      <c r="E53" s="376"/>
      <c r="F53" s="376"/>
      <c r="G53" s="376"/>
      <c r="H53" s="411"/>
      <c r="I53" s="390"/>
      <c r="J53" s="390"/>
      <c r="K53" s="390"/>
      <c r="L53" s="377"/>
      <c r="M53" s="378"/>
      <c r="N53" s="378"/>
      <c r="O53" s="378"/>
      <c r="P53" s="378"/>
      <c r="Q53" s="412">
        <f>H53*L53</f>
        <v>0</v>
      </c>
      <c r="R53" s="413"/>
      <c r="S53" s="23"/>
    </row>
    <row r="56" ht="18.75" customHeight="1"/>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153</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6" t="s">
        <v>1</v>
      </c>
      <c r="S5" s="227" t="s">
        <v>162</v>
      </c>
    </row>
    <row r="6" spans="1:19" ht="13.5">
      <c r="A6" s="308" t="s">
        <v>3</v>
      </c>
      <c r="B6" s="309"/>
      <c r="C6" s="314" t="s">
        <v>4</v>
      </c>
      <c r="D6" s="315"/>
      <c r="E6" s="315"/>
      <c r="F6" s="315"/>
      <c r="G6" s="315"/>
      <c r="H6" s="315"/>
      <c r="I6" s="315"/>
      <c r="J6" s="315"/>
      <c r="K6" s="315"/>
      <c r="L6" s="315"/>
      <c r="M6" s="315"/>
      <c r="N6" s="315"/>
      <c r="O6" s="180"/>
      <c r="P6" s="11" t="s">
        <v>127</v>
      </c>
      <c r="Q6" s="14">
        <v>2.62</v>
      </c>
      <c r="R6" s="17" t="s">
        <v>133</v>
      </c>
      <c r="S6" s="47">
        <f aca="true" t="shared" si="0" ref="S6:S27">O6*Q6</f>
        <v>0</v>
      </c>
    </row>
    <row r="7" spans="1:19" ht="13.5">
      <c r="A7" s="310"/>
      <c r="B7" s="311"/>
      <c r="C7" s="316" t="s">
        <v>5</v>
      </c>
      <c r="D7" s="317"/>
      <c r="E7" s="317"/>
      <c r="F7" s="317"/>
      <c r="G7" s="317"/>
      <c r="H7" s="317"/>
      <c r="I7" s="317"/>
      <c r="J7" s="317"/>
      <c r="K7" s="317"/>
      <c r="L7" s="317"/>
      <c r="M7" s="317"/>
      <c r="N7" s="317"/>
      <c r="O7" s="181"/>
      <c r="P7" s="11" t="s">
        <v>127</v>
      </c>
      <c r="Q7" s="16">
        <v>2.38</v>
      </c>
      <c r="R7" s="17" t="s">
        <v>133</v>
      </c>
      <c r="S7" s="47">
        <f t="shared" si="0"/>
        <v>0</v>
      </c>
    </row>
    <row r="8" spans="1:19" ht="13.5">
      <c r="A8" s="310"/>
      <c r="B8" s="311"/>
      <c r="C8" s="292" t="s">
        <v>29</v>
      </c>
      <c r="D8" s="293"/>
      <c r="E8" s="293"/>
      <c r="F8" s="293"/>
      <c r="G8" s="293"/>
      <c r="H8" s="293"/>
      <c r="I8" s="293"/>
      <c r="J8" s="293"/>
      <c r="K8" s="293"/>
      <c r="L8" s="293"/>
      <c r="M8" s="293"/>
      <c r="N8" s="293"/>
      <c r="O8" s="181"/>
      <c r="P8" s="11" t="s">
        <v>127</v>
      </c>
      <c r="Q8" s="16">
        <v>2.32</v>
      </c>
      <c r="R8" s="17" t="s">
        <v>133</v>
      </c>
      <c r="S8" s="47">
        <f t="shared" si="0"/>
        <v>0</v>
      </c>
    </row>
    <row r="9" spans="1:19" ht="13.5">
      <c r="A9" s="310"/>
      <c r="B9" s="311"/>
      <c r="C9" s="292" t="s">
        <v>30</v>
      </c>
      <c r="D9" s="293"/>
      <c r="E9" s="293"/>
      <c r="F9" s="293"/>
      <c r="G9" s="293"/>
      <c r="H9" s="293"/>
      <c r="I9" s="293"/>
      <c r="J9" s="293"/>
      <c r="K9" s="293"/>
      <c r="L9" s="293"/>
      <c r="M9" s="293"/>
      <c r="N9" s="293"/>
      <c r="O9" s="181"/>
      <c r="P9" s="11" t="s">
        <v>127</v>
      </c>
      <c r="Q9" s="16">
        <v>2.24</v>
      </c>
      <c r="R9" s="17" t="s">
        <v>133</v>
      </c>
      <c r="S9" s="47">
        <f t="shared" si="0"/>
        <v>0</v>
      </c>
    </row>
    <row r="10" spans="1:19" ht="13.5">
      <c r="A10" s="310"/>
      <c r="B10" s="311"/>
      <c r="C10" s="292" t="s">
        <v>6</v>
      </c>
      <c r="D10" s="293"/>
      <c r="E10" s="293"/>
      <c r="F10" s="293"/>
      <c r="G10" s="293"/>
      <c r="H10" s="293"/>
      <c r="I10" s="293"/>
      <c r="J10" s="293"/>
      <c r="K10" s="293"/>
      <c r="L10" s="293"/>
      <c r="M10" s="293"/>
      <c r="N10" s="293"/>
      <c r="O10" s="181"/>
      <c r="P10" s="11" t="s">
        <v>127</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1"/>
      <c r="P11" s="11" t="s">
        <v>127</v>
      </c>
      <c r="Q11" s="16">
        <v>2.58</v>
      </c>
      <c r="R11" s="17" t="s">
        <v>133</v>
      </c>
      <c r="S11" s="47">
        <f t="shared" si="0"/>
        <v>0</v>
      </c>
    </row>
    <row r="12" spans="1:19" ht="13.5">
      <c r="A12" s="310"/>
      <c r="B12" s="311"/>
      <c r="C12" s="292" t="s">
        <v>8</v>
      </c>
      <c r="D12" s="293"/>
      <c r="E12" s="293"/>
      <c r="F12" s="293"/>
      <c r="G12" s="293"/>
      <c r="H12" s="293"/>
      <c r="I12" s="293"/>
      <c r="J12" s="293"/>
      <c r="K12" s="293"/>
      <c r="L12" s="293"/>
      <c r="M12" s="293"/>
      <c r="N12" s="293"/>
      <c r="O12" s="181"/>
      <c r="P12" s="11" t="s">
        <v>127</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1"/>
      <c r="P13" s="11" t="s">
        <v>127</v>
      </c>
      <c r="Q13" s="16">
        <v>3</v>
      </c>
      <c r="R13" s="17" t="s">
        <v>133</v>
      </c>
      <c r="S13" s="47">
        <f t="shared" si="0"/>
        <v>0</v>
      </c>
    </row>
    <row r="14" spans="1:19" ht="13.5">
      <c r="A14" s="310"/>
      <c r="B14" s="311"/>
      <c r="C14" s="292" t="s">
        <v>10</v>
      </c>
      <c r="D14" s="293"/>
      <c r="E14" s="293"/>
      <c r="F14" s="293"/>
      <c r="G14" s="293"/>
      <c r="H14" s="293"/>
      <c r="I14" s="293"/>
      <c r="J14" s="293"/>
      <c r="K14" s="293"/>
      <c r="L14" s="293"/>
      <c r="M14" s="293"/>
      <c r="N14" s="293"/>
      <c r="O14" s="181"/>
      <c r="P14" s="11" t="s">
        <v>129</v>
      </c>
      <c r="Q14" s="16">
        <v>3.12</v>
      </c>
      <c r="R14" s="21" t="s">
        <v>134</v>
      </c>
      <c r="S14" s="47">
        <f t="shared" si="0"/>
        <v>0</v>
      </c>
    </row>
    <row r="15" spans="1:19" ht="13.5">
      <c r="A15" s="310"/>
      <c r="B15" s="311"/>
      <c r="C15" s="292" t="s">
        <v>11</v>
      </c>
      <c r="D15" s="293"/>
      <c r="E15" s="293"/>
      <c r="F15" s="293"/>
      <c r="G15" s="293"/>
      <c r="H15" s="293"/>
      <c r="I15" s="293"/>
      <c r="J15" s="293"/>
      <c r="K15" s="293"/>
      <c r="L15" s="293"/>
      <c r="M15" s="293"/>
      <c r="N15" s="293"/>
      <c r="O15" s="181"/>
      <c r="P15" s="11" t="s">
        <v>129</v>
      </c>
      <c r="Q15" s="16">
        <v>2.78</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1"/>
      <c r="P16" s="11" t="s">
        <v>129</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1"/>
      <c r="P17" s="11" t="s">
        <v>124</v>
      </c>
      <c r="Q17" s="16">
        <v>2.34</v>
      </c>
      <c r="R17" s="17" t="s">
        <v>135</v>
      </c>
      <c r="S17" s="47">
        <f t="shared" si="0"/>
        <v>0</v>
      </c>
    </row>
    <row r="18" spans="1:19" ht="13.5">
      <c r="A18" s="310"/>
      <c r="B18" s="311"/>
      <c r="C18" s="318" t="s">
        <v>56</v>
      </c>
      <c r="D18" s="319"/>
      <c r="E18" s="319"/>
      <c r="F18" s="319"/>
      <c r="G18" s="320"/>
      <c r="H18" s="300" t="s">
        <v>57</v>
      </c>
      <c r="I18" s="301"/>
      <c r="J18" s="301"/>
      <c r="K18" s="301"/>
      <c r="L18" s="301"/>
      <c r="M18" s="301"/>
      <c r="N18" s="301"/>
      <c r="O18" s="181"/>
      <c r="P18" s="11" t="s">
        <v>129</v>
      </c>
      <c r="Q18" s="16">
        <v>2.7</v>
      </c>
      <c r="R18" s="21" t="s">
        <v>134</v>
      </c>
      <c r="S18" s="47">
        <f t="shared" si="0"/>
        <v>0</v>
      </c>
    </row>
    <row r="19" spans="1:19" ht="13.5">
      <c r="A19" s="310"/>
      <c r="B19" s="311"/>
      <c r="C19" s="321"/>
      <c r="D19" s="322"/>
      <c r="E19" s="322"/>
      <c r="F19" s="322"/>
      <c r="G19" s="323"/>
      <c r="H19" s="324" t="s">
        <v>58</v>
      </c>
      <c r="I19" s="325"/>
      <c r="J19" s="325"/>
      <c r="K19" s="325"/>
      <c r="L19" s="325"/>
      <c r="M19" s="325"/>
      <c r="N19" s="325"/>
      <c r="O19" s="181"/>
      <c r="P19" s="11" t="s">
        <v>124</v>
      </c>
      <c r="Q19" s="16">
        <v>2.22</v>
      </c>
      <c r="R19" s="17" t="s">
        <v>135</v>
      </c>
      <c r="S19" s="47">
        <f t="shared" si="0"/>
        <v>0</v>
      </c>
    </row>
    <row r="20" spans="1:19" ht="13.5">
      <c r="A20" s="310"/>
      <c r="B20" s="311"/>
      <c r="C20" s="294" t="s">
        <v>59</v>
      </c>
      <c r="D20" s="295"/>
      <c r="E20" s="295"/>
      <c r="F20" s="295"/>
      <c r="G20" s="296"/>
      <c r="H20" s="292" t="s">
        <v>60</v>
      </c>
      <c r="I20" s="293"/>
      <c r="J20" s="293"/>
      <c r="K20" s="293"/>
      <c r="L20" s="293"/>
      <c r="M20" s="293"/>
      <c r="N20" s="293"/>
      <c r="O20" s="181"/>
      <c r="P20" s="11" t="s">
        <v>129</v>
      </c>
      <c r="Q20" s="16">
        <v>2.61</v>
      </c>
      <c r="R20" s="21" t="s">
        <v>134</v>
      </c>
      <c r="S20" s="47">
        <f t="shared" si="0"/>
        <v>0</v>
      </c>
    </row>
    <row r="21" spans="1:19" ht="13.5">
      <c r="A21" s="310"/>
      <c r="B21" s="311"/>
      <c r="C21" s="326"/>
      <c r="D21" s="327"/>
      <c r="E21" s="327"/>
      <c r="F21" s="327"/>
      <c r="G21" s="328"/>
      <c r="H21" s="292" t="s">
        <v>61</v>
      </c>
      <c r="I21" s="293"/>
      <c r="J21" s="293"/>
      <c r="K21" s="293"/>
      <c r="L21" s="293"/>
      <c r="M21" s="293"/>
      <c r="N21" s="293"/>
      <c r="O21" s="181"/>
      <c r="P21" s="11" t="s">
        <v>129</v>
      </c>
      <c r="Q21" s="16">
        <v>2.33</v>
      </c>
      <c r="R21" s="21" t="s">
        <v>134</v>
      </c>
      <c r="S21" s="47">
        <f t="shared" si="0"/>
        <v>0</v>
      </c>
    </row>
    <row r="22" spans="1:19" ht="13.5">
      <c r="A22" s="310"/>
      <c r="B22" s="311"/>
      <c r="C22" s="297"/>
      <c r="D22" s="298"/>
      <c r="E22" s="298"/>
      <c r="F22" s="298"/>
      <c r="G22" s="299"/>
      <c r="H22" s="300" t="s">
        <v>62</v>
      </c>
      <c r="I22" s="301"/>
      <c r="J22" s="301"/>
      <c r="K22" s="301"/>
      <c r="L22" s="301"/>
      <c r="M22" s="301"/>
      <c r="N22" s="301"/>
      <c r="O22" s="181"/>
      <c r="P22" s="11" t="s">
        <v>129</v>
      </c>
      <c r="Q22" s="16">
        <v>2.52</v>
      </c>
      <c r="R22" s="21" t="s">
        <v>134</v>
      </c>
      <c r="S22" s="47">
        <f t="shared" si="0"/>
        <v>0</v>
      </c>
    </row>
    <row r="23" spans="1:19" ht="13.5">
      <c r="A23" s="310"/>
      <c r="B23" s="311"/>
      <c r="C23" s="292" t="s">
        <v>63</v>
      </c>
      <c r="D23" s="293"/>
      <c r="E23" s="293"/>
      <c r="F23" s="293"/>
      <c r="G23" s="293"/>
      <c r="H23" s="293"/>
      <c r="I23" s="293"/>
      <c r="J23" s="293"/>
      <c r="K23" s="293"/>
      <c r="L23" s="293"/>
      <c r="M23" s="293"/>
      <c r="N23" s="293"/>
      <c r="O23" s="181"/>
      <c r="P23" s="11" t="s">
        <v>129</v>
      </c>
      <c r="Q23" s="16">
        <v>3.17</v>
      </c>
      <c r="R23" s="21" t="s">
        <v>134</v>
      </c>
      <c r="S23" s="47">
        <f t="shared" si="0"/>
        <v>0</v>
      </c>
    </row>
    <row r="24" spans="1:19" ht="13.5">
      <c r="A24" s="310"/>
      <c r="B24" s="311"/>
      <c r="C24" s="292" t="s">
        <v>64</v>
      </c>
      <c r="D24" s="293"/>
      <c r="E24" s="293"/>
      <c r="F24" s="293"/>
      <c r="G24" s="293"/>
      <c r="H24" s="293"/>
      <c r="I24" s="293"/>
      <c r="J24" s="293"/>
      <c r="K24" s="293"/>
      <c r="L24" s="293"/>
      <c r="M24" s="293"/>
      <c r="N24" s="293"/>
      <c r="O24" s="181"/>
      <c r="P24" s="11" t="s">
        <v>129</v>
      </c>
      <c r="Q24" s="16">
        <v>2.86</v>
      </c>
      <c r="R24" s="21" t="s">
        <v>134</v>
      </c>
      <c r="S24" s="47">
        <f t="shared" si="0"/>
        <v>0</v>
      </c>
    </row>
    <row r="25" spans="1:19" ht="13.5">
      <c r="A25" s="310"/>
      <c r="B25" s="311"/>
      <c r="C25" s="292" t="s">
        <v>65</v>
      </c>
      <c r="D25" s="293"/>
      <c r="E25" s="293"/>
      <c r="F25" s="293"/>
      <c r="G25" s="293"/>
      <c r="H25" s="293"/>
      <c r="I25" s="293"/>
      <c r="J25" s="293"/>
      <c r="K25" s="293"/>
      <c r="L25" s="293"/>
      <c r="M25" s="293"/>
      <c r="N25" s="293"/>
      <c r="O25" s="181"/>
      <c r="P25" s="11" t="s">
        <v>124</v>
      </c>
      <c r="Q25" s="16">
        <v>0.85</v>
      </c>
      <c r="R25" s="17" t="s">
        <v>135</v>
      </c>
      <c r="S25" s="47">
        <f t="shared" si="0"/>
        <v>0</v>
      </c>
    </row>
    <row r="26" spans="1:19" ht="13.5">
      <c r="A26" s="310"/>
      <c r="B26" s="311"/>
      <c r="C26" s="292" t="s">
        <v>66</v>
      </c>
      <c r="D26" s="293"/>
      <c r="E26" s="293"/>
      <c r="F26" s="293"/>
      <c r="G26" s="293"/>
      <c r="H26" s="293"/>
      <c r="I26" s="293"/>
      <c r="J26" s="293"/>
      <c r="K26" s="293"/>
      <c r="L26" s="293"/>
      <c r="M26" s="293"/>
      <c r="N26" s="293"/>
      <c r="O26" s="181"/>
      <c r="P26" s="11" t="s">
        <v>124</v>
      </c>
      <c r="Q26" s="16">
        <v>0.33</v>
      </c>
      <c r="R26" s="17" t="s">
        <v>135</v>
      </c>
      <c r="S26" s="47">
        <f t="shared" si="0"/>
        <v>0</v>
      </c>
    </row>
    <row r="27" spans="1:19" ht="13.5">
      <c r="A27" s="310"/>
      <c r="B27" s="311"/>
      <c r="C27" s="329" t="s">
        <v>67</v>
      </c>
      <c r="D27" s="330"/>
      <c r="E27" s="330"/>
      <c r="F27" s="330"/>
      <c r="G27" s="330"/>
      <c r="H27" s="293"/>
      <c r="I27" s="293"/>
      <c r="J27" s="293"/>
      <c r="K27" s="293"/>
      <c r="L27" s="293"/>
      <c r="M27" s="293"/>
      <c r="N27" s="293"/>
      <c r="O27" s="182"/>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3">
        <f>G45</f>
        <v>0</v>
      </c>
      <c r="P28" s="11" t="s">
        <v>124</v>
      </c>
      <c r="Q28" s="16">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2"/>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3"/>
      <c r="P30" s="10" t="s">
        <v>132</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3"/>
      <c r="P31" s="10" t="s">
        <v>132</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3"/>
      <c r="P32" s="10" t="s">
        <v>132</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3"/>
      <c r="P33" s="10" t="s">
        <v>132</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2"/>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0.384</v>
      </c>
      <c r="R35" s="21" t="s">
        <v>137</v>
      </c>
      <c r="S35" s="51">
        <f>O35*Q35</f>
        <v>0</v>
      </c>
    </row>
    <row r="36" spans="1:19" ht="14.25" thickBot="1">
      <c r="A36" s="355"/>
      <c r="B36" s="356"/>
      <c r="C36" s="350" t="s">
        <v>46</v>
      </c>
      <c r="D36" s="405"/>
      <c r="E36" s="405"/>
      <c r="F36" s="405"/>
      <c r="G36" s="405"/>
      <c r="H36" s="405"/>
      <c r="I36" s="405"/>
      <c r="J36" s="405"/>
      <c r="K36" s="405"/>
      <c r="L36" s="405"/>
      <c r="M36" s="405"/>
      <c r="N36" s="406"/>
      <c r="O36" s="73">
        <f>H53</f>
        <v>0</v>
      </c>
      <c r="P36" s="10" t="s">
        <v>126</v>
      </c>
      <c r="Q36" s="1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07" t="s">
        <v>115</v>
      </c>
      <c r="B38" s="335"/>
      <c r="C38" s="335"/>
      <c r="D38" s="335"/>
      <c r="E38" s="335"/>
      <c r="F38" s="335"/>
      <c r="G38" s="335"/>
      <c r="H38" s="335"/>
      <c r="I38" s="335"/>
      <c r="J38" s="335"/>
      <c r="K38" s="335"/>
      <c r="L38" s="335"/>
      <c r="M38" s="335"/>
      <c r="N38" s="335"/>
      <c r="O38" s="53"/>
      <c r="P38" s="29"/>
      <c r="Q38" s="30"/>
      <c r="R38" s="31"/>
      <c r="S38" s="50">
        <f>S29+S34+S37</f>
        <v>0</v>
      </c>
    </row>
    <row r="39" spans="1:16" ht="14.25">
      <c r="A39" s="2"/>
      <c r="B39" s="2"/>
      <c r="C39" s="2"/>
      <c r="D39" s="2"/>
      <c r="E39" s="2"/>
      <c r="F39" s="2"/>
      <c r="G39" s="2"/>
      <c r="H39" s="2"/>
      <c r="I39" s="2"/>
      <c r="J39" s="2"/>
      <c r="K39" s="2"/>
      <c r="L39" s="2"/>
      <c r="M39" s="2"/>
      <c r="N39" s="2"/>
      <c r="O39" s="2"/>
      <c r="P39" s="3"/>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9"/>
      <c r="M44" s="339"/>
      <c r="N44" s="339"/>
      <c r="O44" s="339"/>
      <c r="P44" s="338" t="s">
        <v>136</v>
      </c>
      <c r="Q44" s="338"/>
      <c r="R44" s="205" t="s">
        <v>141</v>
      </c>
      <c r="S44" s="363"/>
    </row>
    <row r="45" spans="3:19" ht="21.75" customHeight="1" thickBot="1">
      <c r="C45" s="364"/>
      <c r="D45" s="365"/>
      <c r="E45" s="365"/>
      <c r="F45" s="365"/>
      <c r="G45" s="394"/>
      <c r="H45" s="394"/>
      <c r="I45" s="394"/>
      <c r="J45" s="395"/>
      <c r="K45" s="396"/>
      <c r="L45" s="397"/>
      <c r="M45" s="397"/>
      <c r="N45" s="397"/>
      <c r="O45" s="397"/>
      <c r="P45" s="398"/>
      <c r="Q45" s="368"/>
      <c r="R45" s="207">
        <f>G45*K45*P45</f>
        <v>0</v>
      </c>
      <c r="S45" s="200"/>
    </row>
    <row r="46" ht="14.25">
      <c r="C46" s="40"/>
    </row>
    <row r="47" ht="14.25">
      <c r="A47" s="12" t="s">
        <v>28</v>
      </c>
    </row>
    <row r="48" ht="14.25">
      <c r="B48" t="s">
        <v>76</v>
      </c>
    </row>
    <row r="49" ht="14.25">
      <c r="C49" t="s">
        <v>80</v>
      </c>
    </row>
    <row r="50" ht="15" thickBot="1">
      <c r="C50" t="s">
        <v>117</v>
      </c>
    </row>
    <row r="51" spans="2:19" ht="13.5">
      <c r="B51"/>
      <c r="C51" s="381"/>
      <c r="D51" s="383" t="s">
        <v>32</v>
      </c>
      <c r="E51" s="383"/>
      <c r="F51" s="383"/>
      <c r="G51" s="384"/>
      <c r="H51" s="353" t="s">
        <v>22</v>
      </c>
      <c r="I51" s="353"/>
      <c r="J51" s="353"/>
      <c r="K51" s="353"/>
      <c r="L51" s="353" t="s">
        <v>20</v>
      </c>
      <c r="M51" s="353"/>
      <c r="N51" s="353"/>
      <c r="O51" s="353"/>
      <c r="P51" s="353"/>
      <c r="Q51" s="387" t="s">
        <v>21</v>
      </c>
      <c r="R51" s="414"/>
      <c r="S51" s="22"/>
    </row>
    <row r="52" spans="2:19" ht="13.5">
      <c r="B52"/>
      <c r="C52" s="382"/>
      <c r="D52" s="385"/>
      <c r="E52" s="385"/>
      <c r="F52" s="385"/>
      <c r="G52" s="386"/>
      <c r="H52" s="338" t="s">
        <v>126</v>
      </c>
      <c r="I52" s="339"/>
      <c r="J52" s="339"/>
      <c r="K52" s="339"/>
      <c r="L52" s="338" t="s">
        <v>137</v>
      </c>
      <c r="M52" s="339"/>
      <c r="N52" s="339"/>
      <c r="O52" s="339"/>
      <c r="P52" s="339"/>
      <c r="Q52" s="415" t="s">
        <v>140</v>
      </c>
      <c r="R52" s="389"/>
      <c r="S52" s="22"/>
    </row>
    <row r="53" spans="3:19" ht="14.25" thickBot="1">
      <c r="C53" s="92" t="s">
        <v>74</v>
      </c>
      <c r="D53" s="376"/>
      <c r="E53" s="376"/>
      <c r="F53" s="376"/>
      <c r="G53" s="376"/>
      <c r="H53" s="411"/>
      <c r="I53" s="390"/>
      <c r="J53" s="390"/>
      <c r="K53" s="390"/>
      <c r="L53" s="377"/>
      <c r="M53" s="378"/>
      <c r="N53" s="378"/>
      <c r="O53" s="378"/>
      <c r="P53" s="378"/>
      <c r="Q53" s="412">
        <f>H53*L53</f>
        <v>0</v>
      </c>
      <c r="R53" s="413"/>
      <c r="S53" s="23"/>
    </row>
    <row r="56" ht="18.75" customHeight="1"/>
  </sheetData>
  <sheetProtection password="CC5D" sheet="1" selectLockedCells="1"/>
  <mergeCells count="67">
    <mergeCell ref="C51:C52"/>
    <mergeCell ref="C43:F44"/>
    <mergeCell ref="S43:S44"/>
    <mergeCell ref="H51:K51"/>
    <mergeCell ref="L51:P51"/>
    <mergeCell ref="Q51:R51"/>
    <mergeCell ref="C45:F45"/>
    <mergeCell ref="D53:G53"/>
    <mergeCell ref="H53:K53"/>
    <mergeCell ref="L53:P53"/>
    <mergeCell ref="Q53:R53"/>
    <mergeCell ref="H52:K52"/>
    <mergeCell ref="L52:P52"/>
    <mergeCell ref="Q52:R52"/>
    <mergeCell ref="D51:G52"/>
    <mergeCell ref="A2:S2"/>
    <mergeCell ref="C35:N35"/>
    <mergeCell ref="C36:N36"/>
    <mergeCell ref="P44:Q44"/>
    <mergeCell ref="G44:J44"/>
    <mergeCell ref="K44:O44"/>
    <mergeCell ref="A35:B37"/>
    <mergeCell ref="C37:N37"/>
    <mergeCell ref="C29:N29"/>
    <mergeCell ref="A30:B34"/>
    <mergeCell ref="O4:P4"/>
    <mergeCell ref="G43:J43"/>
    <mergeCell ref="K43:O43"/>
    <mergeCell ref="P43:Q43"/>
    <mergeCell ref="Q4:R4"/>
    <mergeCell ref="G45:J45"/>
    <mergeCell ref="K45:O45"/>
    <mergeCell ref="P45:Q45"/>
    <mergeCell ref="C30:N30"/>
    <mergeCell ref="C31:N31"/>
    <mergeCell ref="C32:N32"/>
    <mergeCell ref="C33:N33"/>
    <mergeCell ref="C34:N34"/>
    <mergeCell ref="C27:N27"/>
    <mergeCell ref="C28:N28"/>
    <mergeCell ref="A38:N38"/>
    <mergeCell ref="C23:N23"/>
    <mergeCell ref="C24:N24"/>
    <mergeCell ref="C25:N25"/>
    <mergeCell ref="C26:N26"/>
    <mergeCell ref="H18:N18"/>
    <mergeCell ref="H19:N19"/>
    <mergeCell ref="C20:G22"/>
    <mergeCell ref="H20:N20"/>
    <mergeCell ref="H21:N21"/>
    <mergeCell ref="H22:N22"/>
    <mergeCell ref="C15:N15"/>
    <mergeCell ref="C16:G17"/>
    <mergeCell ref="H16:N16"/>
    <mergeCell ref="H17:N17"/>
    <mergeCell ref="A4:N5"/>
    <mergeCell ref="A6:B29"/>
    <mergeCell ref="C6:N6"/>
    <mergeCell ref="C7:N7"/>
    <mergeCell ref="C8:N8"/>
    <mergeCell ref="C18:G19"/>
    <mergeCell ref="C9:N9"/>
    <mergeCell ref="C10:N10"/>
    <mergeCell ref="C11:N11"/>
    <mergeCell ref="C12:N12"/>
    <mergeCell ref="C13:N13"/>
    <mergeCell ref="C14:N14"/>
  </mergeCells>
  <conditionalFormatting sqref="S6:S38">
    <cfRule type="cellIs" priority="2"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O6" sqref="O6"/>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20" width="1.25" style="9" customWidth="1"/>
    <col min="21" max="16384" width="9.00390625" style="9" customWidth="1"/>
  </cols>
  <sheetData>
    <row r="1" ht="14.25">
      <c r="A1" s="172" t="s">
        <v>105</v>
      </c>
    </row>
    <row r="2" spans="1:19" ht="14.25" customHeight="1">
      <c r="A2" s="410" t="s">
        <v>154</v>
      </c>
      <c r="B2" s="410"/>
      <c r="C2" s="410"/>
      <c r="D2" s="410"/>
      <c r="E2" s="410"/>
      <c r="F2" s="410"/>
      <c r="G2" s="410"/>
      <c r="H2" s="410"/>
      <c r="I2" s="410"/>
      <c r="J2" s="410"/>
      <c r="K2" s="410"/>
      <c r="L2" s="410"/>
      <c r="M2" s="410"/>
      <c r="N2" s="410"/>
      <c r="O2" s="410"/>
      <c r="P2" s="410"/>
      <c r="Q2" s="410"/>
      <c r="R2" s="410"/>
      <c r="S2" s="410"/>
    </row>
    <row r="3" spans="15:16" ht="15" thickBot="1">
      <c r="O3" s="18"/>
      <c r="P3" s="3" t="s">
        <v>26</v>
      </c>
    </row>
    <row r="4" spans="1:19" ht="13.5">
      <c r="A4" s="302" t="s">
        <v>0</v>
      </c>
      <c r="B4" s="303"/>
      <c r="C4" s="303"/>
      <c r="D4" s="303"/>
      <c r="E4" s="303"/>
      <c r="F4" s="303"/>
      <c r="G4" s="303"/>
      <c r="H4" s="303"/>
      <c r="I4" s="303"/>
      <c r="J4" s="303"/>
      <c r="K4" s="303"/>
      <c r="L4" s="303"/>
      <c r="M4" s="303"/>
      <c r="N4" s="304"/>
      <c r="O4" s="336" t="s">
        <v>22</v>
      </c>
      <c r="P4" s="336"/>
      <c r="Q4" s="337" t="s">
        <v>20</v>
      </c>
      <c r="R4" s="337"/>
      <c r="S4" s="8" t="s">
        <v>21</v>
      </c>
    </row>
    <row r="5" spans="1:19" ht="14.25" thickBot="1">
      <c r="A5" s="305"/>
      <c r="B5" s="306"/>
      <c r="C5" s="306"/>
      <c r="D5" s="306"/>
      <c r="E5" s="306"/>
      <c r="F5" s="306"/>
      <c r="G5" s="306"/>
      <c r="H5" s="306"/>
      <c r="I5" s="306"/>
      <c r="J5" s="306"/>
      <c r="K5" s="306"/>
      <c r="L5" s="306"/>
      <c r="M5" s="306"/>
      <c r="N5" s="307"/>
      <c r="O5" s="7" t="s">
        <v>2</v>
      </c>
      <c r="P5" s="5" t="s">
        <v>1</v>
      </c>
      <c r="Q5" s="6" t="s">
        <v>2</v>
      </c>
      <c r="R5" s="6" t="s">
        <v>1</v>
      </c>
      <c r="S5" s="227" t="s">
        <v>163</v>
      </c>
    </row>
    <row r="6" spans="1:19" ht="13.5">
      <c r="A6" s="308" t="s">
        <v>3</v>
      </c>
      <c r="B6" s="309"/>
      <c r="C6" s="314" t="s">
        <v>4</v>
      </c>
      <c r="D6" s="315"/>
      <c r="E6" s="315"/>
      <c r="F6" s="315"/>
      <c r="G6" s="315"/>
      <c r="H6" s="315"/>
      <c r="I6" s="315"/>
      <c r="J6" s="315"/>
      <c r="K6" s="315"/>
      <c r="L6" s="315"/>
      <c r="M6" s="315"/>
      <c r="N6" s="315"/>
      <c r="O6" s="184"/>
      <c r="P6" s="11" t="s">
        <v>127</v>
      </c>
      <c r="Q6" s="14">
        <v>2.62</v>
      </c>
      <c r="R6" s="17" t="s">
        <v>133</v>
      </c>
      <c r="S6" s="47">
        <f aca="true" t="shared" si="0" ref="S6:S27">O6*Q6</f>
        <v>0</v>
      </c>
    </row>
    <row r="7" spans="1:19" ht="13.5">
      <c r="A7" s="310"/>
      <c r="B7" s="311"/>
      <c r="C7" s="316" t="s">
        <v>5</v>
      </c>
      <c r="D7" s="317"/>
      <c r="E7" s="317"/>
      <c r="F7" s="317"/>
      <c r="G7" s="317"/>
      <c r="H7" s="317"/>
      <c r="I7" s="317"/>
      <c r="J7" s="317"/>
      <c r="K7" s="317"/>
      <c r="L7" s="317"/>
      <c r="M7" s="317"/>
      <c r="N7" s="317"/>
      <c r="O7" s="185"/>
      <c r="P7" s="11" t="s">
        <v>127</v>
      </c>
      <c r="Q7" s="16">
        <v>2.38</v>
      </c>
      <c r="R7" s="17" t="s">
        <v>133</v>
      </c>
      <c r="S7" s="47">
        <f t="shared" si="0"/>
        <v>0</v>
      </c>
    </row>
    <row r="8" spans="1:19" ht="13.5">
      <c r="A8" s="310"/>
      <c r="B8" s="311"/>
      <c r="C8" s="292" t="s">
        <v>29</v>
      </c>
      <c r="D8" s="293"/>
      <c r="E8" s="293"/>
      <c r="F8" s="293"/>
      <c r="G8" s="293"/>
      <c r="H8" s="293"/>
      <c r="I8" s="293"/>
      <c r="J8" s="293"/>
      <c r="K8" s="293"/>
      <c r="L8" s="293"/>
      <c r="M8" s="293"/>
      <c r="N8" s="293"/>
      <c r="O8" s="185"/>
      <c r="P8" s="11" t="s">
        <v>127</v>
      </c>
      <c r="Q8" s="16">
        <v>2.32</v>
      </c>
      <c r="R8" s="17" t="s">
        <v>133</v>
      </c>
      <c r="S8" s="47">
        <f t="shared" si="0"/>
        <v>0</v>
      </c>
    </row>
    <row r="9" spans="1:19" ht="13.5">
      <c r="A9" s="310"/>
      <c r="B9" s="311"/>
      <c r="C9" s="292" t="s">
        <v>30</v>
      </c>
      <c r="D9" s="293"/>
      <c r="E9" s="293"/>
      <c r="F9" s="293"/>
      <c r="G9" s="293"/>
      <c r="H9" s="293"/>
      <c r="I9" s="293"/>
      <c r="J9" s="293"/>
      <c r="K9" s="293"/>
      <c r="L9" s="293"/>
      <c r="M9" s="293"/>
      <c r="N9" s="293"/>
      <c r="O9" s="185"/>
      <c r="P9" s="11" t="s">
        <v>127</v>
      </c>
      <c r="Q9" s="16">
        <v>2.24</v>
      </c>
      <c r="R9" s="17" t="s">
        <v>133</v>
      </c>
      <c r="S9" s="47">
        <f t="shared" si="0"/>
        <v>0</v>
      </c>
    </row>
    <row r="10" spans="1:19" ht="13.5">
      <c r="A10" s="310"/>
      <c r="B10" s="311"/>
      <c r="C10" s="292" t="s">
        <v>6</v>
      </c>
      <c r="D10" s="293"/>
      <c r="E10" s="293"/>
      <c r="F10" s="293"/>
      <c r="G10" s="293"/>
      <c r="H10" s="293"/>
      <c r="I10" s="293"/>
      <c r="J10" s="293"/>
      <c r="K10" s="293"/>
      <c r="L10" s="293"/>
      <c r="M10" s="293"/>
      <c r="N10" s="293"/>
      <c r="O10" s="185"/>
      <c r="P10" s="11" t="s">
        <v>127</v>
      </c>
      <c r="Q10" s="16">
        <v>2.49</v>
      </c>
      <c r="R10" s="17" t="s">
        <v>133</v>
      </c>
      <c r="S10" s="47">
        <f t="shared" si="0"/>
        <v>0</v>
      </c>
    </row>
    <row r="11" spans="1:19" ht="13.5">
      <c r="A11" s="310"/>
      <c r="B11" s="311"/>
      <c r="C11" s="292" t="s">
        <v>7</v>
      </c>
      <c r="D11" s="293"/>
      <c r="E11" s="293"/>
      <c r="F11" s="293"/>
      <c r="G11" s="293"/>
      <c r="H11" s="293"/>
      <c r="I11" s="293"/>
      <c r="J11" s="293"/>
      <c r="K11" s="293"/>
      <c r="L11" s="293"/>
      <c r="M11" s="293"/>
      <c r="N11" s="293"/>
      <c r="O11" s="185"/>
      <c r="P11" s="11" t="s">
        <v>127</v>
      </c>
      <c r="Q11" s="16">
        <v>2.58</v>
      </c>
      <c r="R11" s="17" t="s">
        <v>133</v>
      </c>
      <c r="S11" s="47">
        <f t="shared" si="0"/>
        <v>0</v>
      </c>
    </row>
    <row r="12" spans="1:19" ht="13.5">
      <c r="A12" s="310"/>
      <c r="B12" s="311"/>
      <c r="C12" s="292" t="s">
        <v>8</v>
      </c>
      <c r="D12" s="293"/>
      <c r="E12" s="293"/>
      <c r="F12" s="293"/>
      <c r="G12" s="293"/>
      <c r="H12" s="293"/>
      <c r="I12" s="293"/>
      <c r="J12" s="293"/>
      <c r="K12" s="293"/>
      <c r="L12" s="293"/>
      <c r="M12" s="293"/>
      <c r="N12" s="293"/>
      <c r="O12" s="185"/>
      <c r="P12" s="11" t="s">
        <v>127</v>
      </c>
      <c r="Q12" s="16">
        <v>2.71</v>
      </c>
      <c r="R12" s="17" t="s">
        <v>133</v>
      </c>
      <c r="S12" s="47">
        <f t="shared" si="0"/>
        <v>0</v>
      </c>
    </row>
    <row r="13" spans="1:19" ht="13.5">
      <c r="A13" s="310"/>
      <c r="B13" s="311"/>
      <c r="C13" s="292" t="s">
        <v>9</v>
      </c>
      <c r="D13" s="293"/>
      <c r="E13" s="293"/>
      <c r="F13" s="293"/>
      <c r="G13" s="293"/>
      <c r="H13" s="293"/>
      <c r="I13" s="293"/>
      <c r="J13" s="293"/>
      <c r="K13" s="293"/>
      <c r="L13" s="293"/>
      <c r="M13" s="293"/>
      <c r="N13" s="293"/>
      <c r="O13" s="185"/>
      <c r="P13" s="11" t="s">
        <v>127</v>
      </c>
      <c r="Q13" s="16">
        <v>3</v>
      </c>
      <c r="R13" s="17" t="s">
        <v>133</v>
      </c>
      <c r="S13" s="47">
        <f t="shared" si="0"/>
        <v>0</v>
      </c>
    </row>
    <row r="14" spans="1:19" ht="13.5">
      <c r="A14" s="310"/>
      <c r="B14" s="311"/>
      <c r="C14" s="292" t="s">
        <v>10</v>
      </c>
      <c r="D14" s="293"/>
      <c r="E14" s="293"/>
      <c r="F14" s="293"/>
      <c r="G14" s="293"/>
      <c r="H14" s="293"/>
      <c r="I14" s="293"/>
      <c r="J14" s="293"/>
      <c r="K14" s="293"/>
      <c r="L14" s="293"/>
      <c r="M14" s="293"/>
      <c r="N14" s="293"/>
      <c r="O14" s="185"/>
      <c r="P14" s="11" t="s">
        <v>129</v>
      </c>
      <c r="Q14" s="16">
        <v>3.12</v>
      </c>
      <c r="R14" s="21" t="s">
        <v>134</v>
      </c>
      <c r="S14" s="47">
        <f t="shared" si="0"/>
        <v>0</v>
      </c>
    </row>
    <row r="15" spans="1:19" ht="13.5">
      <c r="A15" s="310"/>
      <c r="B15" s="311"/>
      <c r="C15" s="292" t="s">
        <v>11</v>
      </c>
      <c r="D15" s="293"/>
      <c r="E15" s="293"/>
      <c r="F15" s="293"/>
      <c r="G15" s="293"/>
      <c r="H15" s="293"/>
      <c r="I15" s="293"/>
      <c r="J15" s="293"/>
      <c r="K15" s="293"/>
      <c r="L15" s="293"/>
      <c r="M15" s="293"/>
      <c r="N15" s="293"/>
      <c r="O15" s="185"/>
      <c r="P15" s="11" t="s">
        <v>129</v>
      </c>
      <c r="Q15" s="16">
        <v>2.78</v>
      </c>
      <c r="R15" s="21" t="s">
        <v>134</v>
      </c>
      <c r="S15" s="47">
        <f t="shared" si="0"/>
        <v>0</v>
      </c>
    </row>
    <row r="16" spans="1:19" ht="13.5">
      <c r="A16" s="310"/>
      <c r="B16" s="311"/>
      <c r="C16" s="294" t="s">
        <v>12</v>
      </c>
      <c r="D16" s="295"/>
      <c r="E16" s="295"/>
      <c r="F16" s="295"/>
      <c r="G16" s="296"/>
      <c r="H16" s="300" t="s">
        <v>23</v>
      </c>
      <c r="I16" s="301"/>
      <c r="J16" s="301"/>
      <c r="K16" s="301"/>
      <c r="L16" s="301"/>
      <c r="M16" s="301"/>
      <c r="N16" s="301"/>
      <c r="O16" s="185"/>
      <c r="P16" s="11" t="s">
        <v>129</v>
      </c>
      <c r="Q16" s="16">
        <v>3</v>
      </c>
      <c r="R16" s="21" t="s">
        <v>134</v>
      </c>
      <c r="S16" s="47">
        <f t="shared" si="0"/>
        <v>0</v>
      </c>
    </row>
    <row r="17" spans="1:19" ht="13.5">
      <c r="A17" s="310"/>
      <c r="B17" s="311"/>
      <c r="C17" s="297"/>
      <c r="D17" s="298"/>
      <c r="E17" s="298"/>
      <c r="F17" s="298"/>
      <c r="G17" s="299"/>
      <c r="H17" s="300" t="s">
        <v>31</v>
      </c>
      <c r="I17" s="301"/>
      <c r="J17" s="301"/>
      <c r="K17" s="301"/>
      <c r="L17" s="301"/>
      <c r="M17" s="301"/>
      <c r="N17" s="301"/>
      <c r="O17" s="185"/>
      <c r="P17" s="11" t="s">
        <v>124</v>
      </c>
      <c r="Q17" s="16">
        <v>2.34</v>
      </c>
      <c r="R17" s="17" t="s">
        <v>135</v>
      </c>
      <c r="S17" s="47">
        <f t="shared" si="0"/>
        <v>0</v>
      </c>
    </row>
    <row r="18" spans="1:19" ht="13.5">
      <c r="A18" s="310"/>
      <c r="B18" s="311"/>
      <c r="C18" s="318" t="s">
        <v>33</v>
      </c>
      <c r="D18" s="319"/>
      <c r="E18" s="319"/>
      <c r="F18" s="319"/>
      <c r="G18" s="320"/>
      <c r="H18" s="300" t="s">
        <v>34</v>
      </c>
      <c r="I18" s="301"/>
      <c r="J18" s="301"/>
      <c r="K18" s="301"/>
      <c r="L18" s="301"/>
      <c r="M18" s="301"/>
      <c r="N18" s="301"/>
      <c r="O18" s="185"/>
      <c r="P18" s="11" t="s">
        <v>129</v>
      </c>
      <c r="Q18" s="16">
        <v>2.7</v>
      </c>
      <c r="R18" s="21" t="s">
        <v>134</v>
      </c>
      <c r="S18" s="47">
        <f t="shared" si="0"/>
        <v>0</v>
      </c>
    </row>
    <row r="19" spans="1:19" ht="13.5">
      <c r="A19" s="310"/>
      <c r="B19" s="311"/>
      <c r="C19" s="321"/>
      <c r="D19" s="322"/>
      <c r="E19" s="322"/>
      <c r="F19" s="322"/>
      <c r="G19" s="323"/>
      <c r="H19" s="324" t="s">
        <v>35</v>
      </c>
      <c r="I19" s="325"/>
      <c r="J19" s="325"/>
      <c r="K19" s="325"/>
      <c r="L19" s="325"/>
      <c r="M19" s="325"/>
      <c r="N19" s="325"/>
      <c r="O19" s="185"/>
      <c r="P19" s="11" t="s">
        <v>124</v>
      </c>
      <c r="Q19" s="16">
        <v>2.22</v>
      </c>
      <c r="R19" s="17" t="s">
        <v>135</v>
      </c>
      <c r="S19" s="47">
        <f t="shared" si="0"/>
        <v>0</v>
      </c>
    </row>
    <row r="20" spans="1:19" ht="13.5">
      <c r="A20" s="310"/>
      <c r="B20" s="311"/>
      <c r="C20" s="294" t="s">
        <v>36</v>
      </c>
      <c r="D20" s="295"/>
      <c r="E20" s="295"/>
      <c r="F20" s="295"/>
      <c r="G20" s="296"/>
      <c r="H20" s="292" t="s">
        <v>37</v>
      </c>
      <c r="I20" s="293"/>
      <c r="J20" s="293"/>
      <c r="K20" s="293"/>
      <c r="L20" s="293"/>
      <c r="M20" s="293"/>
      <c r="N20" s="293"/>
      <c r="O20" s="185"/>
      <c r="P20" s="11" t="s">
        <v>129</v>
      </c>
      <c r="Q20" s="16">
        <v>2.61</v>
      </c>
      <c r="R20" s="21" t="s">
        <v>134</v>
      </c>
      <c r="S20" s="47">
        <f t="shared" si="0"/>
        <v>0</v>
      </c>
    </row>
    <row r="21" spans="1:19" ht="13.5">
      <c r="A21" s="310"/>
      <c r="B21" s="311"/>
      <c r="C21" s="326"/>
      <c r="D21" s="327"/>
      <c r="E21" s="327"/>
      <c r="F21" s="327"/>
      <c r="G21" s="328"/>
      <c r="H21" s="292" t="s">
        <v>38</v>
      </c>
      <c r="I21" s="293"/>
      <c r="J21" s="293"/>
      <c r="K21" s="293"/>
      <c r="L21" s="293"/>
      <c r="M21" s="293"/>
      <c r="N21" s="293"/>
      <c r="O21" s="185"/>
      <c r="P21" s="11" t="s">
        <v>129</v>
      </c>
      <c r="Q21" s="16">
        <v>2.33</v>
      </c>
      <c r="R21" s="21" t="s">
        <v>134</v>
      </c>
      <c r="S21" s="47">
        <f t="shared" si="0"/>
        <v>0</v>
      </c>
    </row>
    <row r="22" spans="1:19" ht="13.5">
      <c r="A22" s="310"/>
      <c r="B22" s="311"/>
      <c r="C22" s="297"/>
      <c r="D22" s="298"/>
      <c r="E22" s="298"/>
      <c r="F22" s="298"/>
      <c r="G22" s="299"/>
      <c r="H22" s="300" t="s">
        <v>39</v>
      </c>
      <c r="I22" s="301"/>
      <c r="J22" s="301"/>
      <c r="K22" s="301"/>
      <c r="L22" s="301"/>
      <c r="M22" s="301"/>
      <c r="N22" s="301"/>
      <c r="O22" s="185"/>
      <c r="P22" s="11" t="s">
        <v>129</v>
      </c>
      <c r="Q22" s="16">
        <v>2.52</v>
      </c>
      <c r="R22" s="21" t="s">
        <v>134</v>
      </c>
      <c r="S22" s="47">
        <f t="shared" si="0"/>
        <v>0</v>
      </c>
    </row>
    <row r="23" spans="1:19" ht="13.5">
      <c r="A23" s="310"/>
      <c r="B23" s="311"/>
      <c r="C23" s="292" t="s">
        <v>40</v>
      </c>
      <c r="D23" s="293"/>
      <c r="E23" s="293"/>
      <c r="F23" s="293"/>
      <c r="G23" s="293"/>
      <c r="H23" s="293"/>
      <c r="I23" s="293"/>
      <c r="J23" s="293"/>
      <c r="K23" s="293"/>
      <c r="L23" s="293"/>
      <c r="M23" s="293"/>
      <c r="N23" s="293"/>
      <c r="O23" s="185"/>
      <c r="P23" s="11" t="s">
        <v>129</v>
      </c>
      <c r="Q23" s="16">
        <v>3.17</v>
      </c>
      <c r="R23" s="21" t="s">
        <v>134</v>
      </c>
      <c r="S23" s="47">
        <f t="shared" si="0"/>
        <v>0</v>
      </c>
    </row>
    <row r="24" spans="1:19" ht="13.5">
      <c r="A24" s="310"/>
      <c r="B24" s="311"/>
      <c r="C24" s="292" t="s">
        <v>41</v>
      </c>
      <c r="D24" s="293"/>
      <c r="E24" s="293"/>
      <c r="F24" s="293"/>
      <c r="G24" s="293"/>
      <c r="H24" s="293"/>
      <c r="I24" s="293"/>
      <c r="J24" s="293"/>
      <c r="K24" s="293"/>
      <c r="L24" s="293"/>
      <c r="M24" s="293"/>
      <c r="N24" s="293"/>
      <c r="O24" s="185"/>
      <c r="P24" s="11" t="s">
        <v>129</v>
      </c>
      <c r="Q24" s="16">
        <v>2.86</v>
      </c>
      <c r="R24" s="21" t="s">
        <v>134</v>
      </c>
      <c r="S24" s="47">
        <f t="shared" si="0"/>
        <v>0</v>
      </c>
    </row>
    <row r="25" spans="1:19" ht="13.5">
      <c r="A25" s="310"/>
      <c r="B25" s="311"/>
      <c r="C25" s="292" t="s">
        <v>42</v>
      </c>
      <c r="D25" s="293"/>
      <c r="E25" s="293"/>
      <c r="F25" s="293"/>
      <c r="G25" s="293"/>
      <c r="H25" s="293"/>
      <c r="I25" s="293"/>
      <c r="J25" s="293"/>
      <c r="K25" s="293"/>
      <c r="L25" s="293"/>
      <c r="M25" s="293"/>
      <c r="N25" s="293"/>
      <c r="O25" s="185"/>
      <c r="P25" s="11" t="s">
        <v>124</v>
      </c>
      <c r="Q25" s="16">
        <v>0.85</v>
      </c>
      <c r="R25" s="17" t="s">
        <v>135</v>
      </c>
      <c r="S25" s="47">
        <f t="shared" si="0"/>
        <v>0</v>
      </c>
    </row>
    <row r="26" spans="1:19" ht="13.5">
      <c r="A26" s="310"/>
      <c r="B26" s="311"/>
      <c r="C26" s="292" t="s">
        <v>43</v>
      </c>
      <c r="D26" s="293"/>
      <c r="E26" s="293"/>
      <c r="F26" s="293"/>
      <c r="G26" s="293"/>
      <c r="H26" s="293"/>
      <c r="I26" s="293"/>
      <c r="J26" s="293"/>
      <c r="K26" s="293"/>
      <c r="L26" s="293"/>
      <c r="M26" s="293"/>
      <c r="N26" s="293"/>
      <c r="O26" s="185"/>
      <c r="P26" s="11" t="s">
        <v>124</v>
      </c>
      <c r="Q26" s="16">
        <v>0.33</v>
      </c>
      <c r="R26" s="17" t="s">
        <v>135</v>
      </c>
      <c r="S26" s="47">
        <f t="shared" si="0"/>
        <v>0</v>
      </c>
    </row>
    <row r="27" spans="1:19" ht="13.5">
      <c r="A27" s="310"/>
      <c r="B27" s="311"/>
      <c r="C27" s="329" t="s">
        <v>44</v>
      </c>
      <c r="D27" s="330"/>
      <c r="E27" s="330"/>
      <c r="F27" s="330"/>
      <c r="G27" s="330"/>
      <c r="H27" s="293"/>
      <c r="I27" s="293"/>
      <c r="J27" s="293"/>
      <c r="K27" s="293"/>
      <c r="L27" s="293"/>
      <c r="M27" s="293"/>
      <c r="N27" s="293"/>
      <c r="O27" s="186"/>
      <c r="P27" s="11" t="s">
        <v>124</v>
      </c>
      <c r="Q27" s="16">
        <v>1.18</v>
      </c>
      <c r="R27" s="17" t="s">
        <v>135</v>
      </c>
      <c r="S27" s="47">
        <f t="shared" si="0"/>
        <v>0</v>
      </c>
    </row>
    <row r="28" spans="1:19" ht="13.5" customHeight="1" thickBot="1">
      <c r="A28" s="310"/>
      <c r="B28" s="311"/>
      <c r="C28" s="331" t="s">
        <v>47</v>
      </c>
      <c r="D28" s="332"/>
      <c r="E28" s="332"/>
      <c r="F28" s="332"/>
      <c r="G28" s="332"/>
      <c r="H28" s="332"/>
      <c r="I28" s="332"/>
      <c r="J28" s="332"/>
      <c r="K28" s="332"/>
      <c r="L28" s="332"/>
      <c r="M28" s="332"/>
      <c r="N28" s="333"/>
      <c r="O28" s="74">
        <f>G45</f>
        <v>0</v>
      </c>
      <c r="P28" s="11" t="s">
        <v>124</v>
      </c>
      <c r="Q28" s="16">
        <f>K45*P45</f>
        <v>0</v>
      </c>
      <c r="R28" s="17" t="s">
        <v>135</v>
      </c>
      <c r="S28" s="48">
        <f>R45</f>
        <v>0</v>
      </c>
    </row>
    <row r="29" spans="1:19" ht="14.25" thickBot="1">
      <c r="A29" s="312"/>
      <c r="B29" s="313"/>
      <c r="C29" s="344" t="s">
        <v>13</v>
      </c>
      <c r="D29" s="345"/>
      <c r="E29" s="345"/>
      <c r="F29" s="345"/>
      <c r="G29" s="345"/>
      <c r="H29" s="345"/>
      <c r="I29" s="345"/>
      <c r="J29" s="345"/>
      <c r="K29" s="345"/>
      <c r="L29" s="345"/>
      <c r="M29" s="345"/>
      <c r="N29" s="345"/>
      <c r="O29" s="75"/>
      <c r="P29" s="25"/>
      <c r="Q29" s="26"/>
      <c r="R29" s="27"/>
      <c r="S29" s="50">
        <f>SUM(S6:S28)</f>
        <v>0</v>
      </c>
    </row>
    <row r="30" spans="1:19" ht="13.5">
      <c r="A30" s="355" t="s">
        <v>14</v>
      </c>
      <c r="B30" s="359"/>
      <c r="C30" s="340" t="s">
        <v>15</v>
      </c>
      <c r="D30" s="341"/>
      <c r="E30" s="341"/>
      <c r="F30" s="341"/>
      <c r="G30" s="341"/>
      <c r="H30" s="341"/>
      <c r="I30" s="341"/>
      <c r="J30" s="341"/>
      <c r="K30" s="341"/>
      <c r="L30" s="341"/>
      <c r="M30" s="341"/>
      <c r="N30" s="341"/>
      <c r="O30" s="187"/>
      <c r="P30" s="10" t="s">
        <v>132</v>
      </c>
      <c r="Q30" s="19">
        <v>0.06</v>
      </c>
      <c r="R30" s="21" t="s">
        <v>136</v>
      </c>
      <c r="S30" s="51">
        <f>O30*Q30</f>
        <v>0</v>
      </c>
    </row>
    <row r="31" spans="1:19" ht="13.5">
      <c r="A31" s="310"/>
      <c r="B31" s="359"/>
      <c r="C31" s="300" t="s">
        <v>16</v>
      </c>
      <c r="D31" s="301"/>
      <c r="E31" s="301"/>
      <c r="F31" s="301"/>
      <c r="G31" s="301"/>
      <c r="H31" s="301"/>
      <c r="I31" s="301"/>
      <c r="J31" s="301"/>
      <c r="K31" s="301"/>
      <c r="L31" s="301"/>
      <c r="M31" s="301"/>
      <c r="N31" s="301"/>
      <c r="O31" s="186"/>
      <c r="P31" s="10" t="s">
        <v>132</v>
      </c>
      <c r="Q31" s="20">
        <v>0.057</v>
      </c>
      <c r="R31" s="21" t="s">
        <v>136</v>
      </c>
      <c r="S31" s="51">
        <f>O31*Q31</f>
        <v>0</v>
      </c>
    </row>
    <row r="32" spans="1:19" ht="13.5">
      <c r="A32" s="310"/>
      <c r="B32" s="359"/>
      <c r="C32" s="300" t="s">
        <v>17</v>
      </c>
      <c r="D32" s="301"/>
      <c r="E32" s="301"/>
      <c r="F32" s="301"/>
      <c r="G32" s="301"/>
      <c r="H32" s="301"/>
      <c r="I32" s="301"/>
      <c r="J32" s="301"/>
      <c r="K32" s="301"/>
      <c r="L32" s="301"/>
      <c r="M32" s="301"/>
      <c r="N32" s="301"/>
      <c r="O32" s="186"/>
      <c r="P32" s="10" t="s">
        <v>132</v>
      </c>
      <c r="Q32" s="20">
        <v>0.057</v>
      </c>
      <c r="R32" s="21" t="s">
        <v>136</v>
      </c>
      <c r="S32" s="51">
        <f>O32*Q32</f>
        <v>0</v>
      </c>
    </row>
    <row r="33" spans="1:19" ht="14.25" thickBot="1">
      <c r="A33" s="310"/>
      <c r="B33" s="359"/>
      <c r="C33" s="342" t="s">
        <v>18</v>
      </c>
      <c r="D33" s="343"/>
      <c r="E33" s="343"/>
      <c r="F33" s="343"/>
      <c r="G33" s="343"/>
      <c r="H33" s="343"/>
      <c r="I33" s="343"/>
      <c r="J33" s="343"/>
      <c r="K33" s="343"/>
      <c r="L33" s="343"/>
      <c r="M33" s="343"/>
      <c r="N33" s="343"/>
      <c r="O33" s="188"/>
      <c r="P33" s="10" t="s">
        <v>132</v>
      </c>
      <c r="Q33" s="20">
        <v>0.057</v>
      </c>
      <c r="R33" s="21" t="s">
        <v>136</v>
      </c>
      <c r="S33" s="51">
        <f>O33*Q33</f>
        <v>0</v>
      </c>
    </row>
    <row r="34" spans="1:19" ht="14.25" thickBot="1">
      <c r="A34" s="310"/>
      <c r="B34" s="359"/>
      <c r="C34" s="344" t="s">
        <v>13</v>
      </c>
      <c r="D34" s="345"/>
      <c r="E34" s="345"/>
      <c r="F34" s="345"/>
      <c r="G34" s="345"/>
      <c r="H34" s="345"/>
      <c r="I34" s="345"/>
      <c r="J34" s="345"/>
      <c r="K34" s="345"/>
      <c r="L34" s="345"/>
      <c r="M34" s="345"/>
      <c r="N34" s="345"/>
      <c r="O34" s="75"/>
      <c r="P34" s="25"/>
      <c r="Q34" s="26"/>
      <c r="R34" s="27"/>
      <c r="S34" s="50">
        <f>SUM(S30:S33)</f>
        <v>0</v>
      </c>
    </row>
    <row r="35" spans="1:19" ht="13.5">
      <c r="A35" s="308" t="s">
        <v>19</v>
      </c>
      <c r="B35" s="354"/>
      <c r="C35" s="347" t="s">
        <v>27</v>
      </c>
      <c r="D35" s="348"/>
      <c r="E35" s="348"/>
      <c r="F35" s="348"/>
      <c r="G35" s="348"/>
      <c r="H35" s="348"/>
      <c r="I35" s="348"/>
      <c r="J35" s="348"/>
      <c r="K35" s="348"/>
      <c r="L35" s="348"/>
      <c r="M35" s="348"/>
      <c r="N35" s="349"/>
      <c r="O35" s="183"/>
      <c r="P35" s="10" t="s">
        <v>126</v>
      </c>
      <c r="Q35" s="19">
        <v>0.375</v>
      </c>
      <c r="R35" s="21" t="s">
        <v>137</v>
      </c>
      <c r="S35" s="51">
        <f>O35*Q35</f>
        <v>0</v>
      </c>
    </row>
    <row r="36" spans="1:19" ht="14.25" thickBot="1">
      <c r="A36" s="355"/>
      <c r="B36" s="356"/>
      <c r="C36" s="350" t="s">
        <v>46</v>
      </c>
      <c r="D36" s="405"/>
      <c r="E36" s="405"/>
      <c r="F36" s="405"/>
      <c r="G36" s="405"/>
      <c r="H36" s="405"/>
      <c r="I36" s="405"/>
      <c r="J36" s="405"/>
      <c r="K36" s="405"/>
      <c r="L36" s="405"/>
      <c r="M36" s="405"/>
      <c r="N36" s="406"/>
      <c r="O36" s="76">
        <f>H53</f>
        <v>0</v>
      </c>
      <c r="P36" s="10" t="s">
        <v>126</v>
      </c>
      <c r="Q36" s="19">
        <f>L53</f>
        <v>0</v>
      </c>
      <c r="R36" s="21" t="s">
        <v>137</v>
      </c>
      <c r="S36" s="52">
        <f>Q53</f>
        <v>0</v>
      </c>
    </row>
    <row r="37" spans="1:19" ht="14.25" thickBot="1">
      <c r="A37" s="357"/>
      <c r="B37" s="358"/>
      <c r="C37" s="344" t="s">
        <v>13</v>
      </c>
      <c r="D37" s="345"/>
      <c r="E37" s="345"/>
      <c r="F37" s="345"/>
      <c r="G37" s="345"/>
      <c r="H37" s="345"/>
      <c r="I37" s="345"/>
      <c r="J37" s="345"/>
      <c r="K37" s="345"/>
      <c r="L37" s="345"/>
      <c r="M37" s="345"/>
      <c r="N37" s="345"/>
      <c r="O37" s="49"/>
      <c r="P37" s="25"/>
      <c r="Q37" s="32"/>
      <c r="R37" s="27"/>
      <c r="S37" s="50">
        <f>SUM(S35:S36)</f>
        <v>0</v>
      </c>
    </row>
    <row r="38" spans="1:19" ht="14.25" thickBot="1">
      <c r="A38" s="416" t="s">
        <v>116</v>
      </c>
      <c r="B38" s="335"/>
      <c r="C38" s="335"/>
      <c r="D38" s="335"/>
      <c r="E38" s="335"/>
      <c r="F38" s="335"/>
      <c r="G38" s="335"/>
      <c r="H38" s="335"/>
      <c r="I38" s="335"/>
      <c r="J38" s="335"/>
      <c r="K38" s="335"/>
      <c r="L38" s="335"/>
      <c r="M38" s="335"/>
      <c r="N38" s="335"/>
      <c r="O38" s="53"/>
      <c r="P38" s="29"/>
      <c r="Q38" s="30"/>
      <c r="R38" s="31"/>
      <c r="S38" s="50">
        <f>S29+S34+S37</f>
        <v>0</v>
      </c>
    </row>
    <row r="39" spans="1:16" ht="14.25">
      <c r="A39" s="2"/>
      <c r="B39" s="2"/>
      <c r="C39" s="2"/>
      <c r="D39" s="2"/>
      <c r="E39" s="2"/>
      <c r="F39" s="2"/>
      <c r="G39" s="2"/>
      <c r="H39" s="2"/>
      <c r="I39" s="2"/>
      <c r="J39" s="2"/>
      <c r="K39" s="2"/>
      <c r="L39" s="2"/>
      <c r="M39" s="2"/>
      <c r="N39" s="2"/>
      <c r="O39" s="2"/>
      <c r="P39" s="3"/>
    </row>
    <row r="40" ht="14.25">
      <c r="A40" s="12" t="s">
        <v>24</v>
      </c>
    </row>
    <row r="41" ht="14.25">
      <c r="B41" t="s">
        <v>77</v>
      </c>
    </row>
    <row r="42" ht="15" thickBot="1">
      <c r="C42" t="s">
        <v>78</v>
      </c>
    </row>
    <row r="43" spans="3:19" ht="14.25" customHeight="1">
      <c r="C43" s="369" t="s">
        <v>50</v>
      </c>
      <c r="D43" s="399"/>
      <c r="E43" s="399"/>
      <c r="F43" s="400"/>
      <c r="G43" s="404" t="s">
        <v>22</v>
      </c>
      <c r="H43" s="404"/>
      <c r="I43" s="404"/>
      <c r="J43" s="404"/>
      <c r="K43" s="404" t="s">
        <v>25</v>
      </c>
      <c r="L43" s="404"/>
      <c r="M43" s="404"/>
      <c r="N43" s="404"/>
      <c r="O43" s="404"/>
      <c r="P43" s="404" t="s">
        <v>20</v>
      </c>
      <c r="Q43" s="404"/>
      <c r="R43" s="61" t="s">
        <v>21</v>
      </c>
      <c r="S43" s="362" t="s">
        <v>48</v>
      </c>
    </row>
    <row r="44" spans="3:19" ht="14.25" customHeight="1">
      <c r="C44" s="401"/>
      <c r="D44" s="402"/>
      <c r="E44" s="402"/>
      <c r="F44" s="403"/>
      <c r="G44" s="338" t="s">
        <v>124</v>
      </c>
      <c r="H44" s="338"/>
      <c r="I44" s="338"/>
      <c r="J44" s="338"/>
      <c r="K44" s="338" t="s">
        <v>138</v>
      </c>
      <c r="L44" s="339"/>
      <c r="M44" s="339"/>
      <c r="N44" s="339"/>
      <c r="O44" s="339"/>
      <c r="P44" s="338" t="s">
        <v>136</v>
      </c>
      <c r="Q44" s="338"/>
      <c r="R44" s="205" t="s">
        <v>141</v>
      </c>
      <c r="S44" s="363"/>
    </row>
    <row r="45" spans="3:19" ht="21.75" customHeight="1" thickBot="1">
      <c r="C45" s="364"/>
      <c r="D45" s="365"/>
      <c r="E45" s="365"/>
      <c r="F45" s="365"/>
      <c r="G45" s="394"/>
      <c r="H45" s="394"/>
      <c r="I45" s="394"/>
      <c r="J45" s="395"/>
      <c r="K45" s="396"/>
      <c r="L45" s="397"/>
      <c r="M45" s="397"/>
      <c r="N45" s="397"/>
      <c r="O45" s="397"/>
      <c r="P45" s="398"/>
      <c r="Q45" s="368"/>
      <c r="R45" s="207">
        <f>G45*K45*P45</f>
        <v>0</v>
      </c>
      <c r="S45" s="200"/>
    </row>
    <row r="46" ht="14.25">
      <c r="C46" s="40"/>
    </row>
    <row r="47" ht="14.25">
      <c r="A47" s="12" t="s">
        <v>28</v>
      </c>
    </row>
    <row r="48" ht="14.25">
      <c r="B48" s="62" t="s">
        <v>76</v>
      </c>
    </row>
    <row r="49" ht="14.25">
      <c r="C49" t="s">
        <v>81</v>
      </c>
    </row>
    <row r="50" ht="15" thickBot="1">
      <c r="C50" t="s">
        <v>117</v>
      </c>
    </row>
    <row r="51" spans="2:19" ht="13.5">
      <c r="B51" s="62"/>
      <c r="C51" s="381"/>
      <c r="D51" s="383" t="s">
        <v>32</v>
      </c>
      <c r="E51" s="383"/>
      <c r="F51" s="383"/>
      <c r="G51" s="384"/>
      <c r="H51" s="353" t="s">
        <v>22</v>
      </c>
      <c r="I51" s="353"/>
      <c r="J51" s="353"/>
      <c r="K51" s="353"/>
      <c r="L51" s="353" t="s">
        <v>20</v>
      </c>
      <c r="M51" s="353"/>
      <c r="N51" s="353"/>
      <c r="O51" s="353"/>
      <c r="P51" s="353"/>
      <c r="Q51" s="387" t="s">
        <v>21</v>
      </c>
      <c r="R51" s="414"/>
      <c r="S51" s="22"/>
    </row>
    <row r="52" spans="2:19" ht="13.5">
      <c r="B52" s="62"/>
      <c r="C52" s="382"/>
      <c r="D52" s="385"/>
      <c r="E52" s="385"/>
      <c r="F52" s="385"/>
      <c r="G52" s="386"/>
      <c r="H52" s="338" t="s">
        <v>126</v>
      </c>
      <c r="I52" s="339"/>
      <c r="J52" s="339"/>
      <c r="K52" s="339"/>
      <c r="L52" s="338" t="s">
        <v>137</v>
      </c>
      <c r="M52" s="339"/>
      <c r="N52" s="339"/>
      <c r="O52" s="339"/>
      <c r="P52" s="339"/>
      <c r="Q52" s="415" t="s">
        <v>140</v>
      </c>
      <c r="R52" s="389"/>
      <c r="S52" s="22"/>
    </row>
    <row r="53" spans="3:19" ht="14.25" thickBot="1">
      <c r="C53" s="91" t="s">
        <v>75</v>
      </c>
      <c r="D53" s="376"/>
      <c r="E53" s="376"/>
      <c r="F53" s="376"/>
      <c r="G53" s="376"/>
      <c r="H53" s="411"/>
      <c r="I53" s="390"/>
      <c r="J53" s="390"/>
      <c r="K53" s="390"/>
      <c r="L53" s="377"/>
      <c r="M53" s="378"/>
      <c r="N53" s="378"/>
      <c r="O53" s="378"/>
      <c r="P53" s="378"/>
      <c r="Q53" s="412">
        <f>H53*L53</f>
        <v>0</v>
      </c>
      <c r="R53" s="413"/>
      <c r="S53" s="23"/>
    </row>
    <row r="56" ht="18.75" customHeight="1"/>
  </sheetData>
  <sheetProtection password="CC5D" sheet="1" selectLockedCells="1"/>
  <mergeCells count="67">
    <mergeCell ref="C51:C52"/>
    <mergeCell ref="C43:F44"/>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23:N23"/>
    <mergeCell ref="C24:N24"/>
    <mergeCell ref="C25:N25"/>
    <mergeCell ref="C26:N26"/>
    <mergeCell ref="C27:N27"/>
    <mergeCell ref="C28:N28"/>
    <mergeCell ref="C29:N29"/>
    <mergeCell ref="A30:B34"/>
    <mergeCell ref="C30:N30"/>
    <mergeCell ref="C31:N31"/>
    <mergeCell ref="C32:N32"/>
    <mergeCell ref="C33:N33"/>
    <mergeCell ref="S43:S44"/>
    <mergeCell ref="G44:J44"/>
    <mergeCell ref="K44:O44"/>
    <mergeCell ref="P44:Q44"/>
    <mergeCell ref="C34:N34"/>
    <mergeCell ref="A35:B37"/>
    <mergeCell ref="C35:N35"/>
    <mergeCell ref="C36:N36"/>
    <mergeCell ref="C37:N37"/>
    <mergeCell ref="A38:N38"/>
    <mergeCell ref="Q51:R51"/>
    <mergeCell ref="D51:G52"/>
    <mergeCell ref="H52:K52"/>
    <mergeCell ref="L52:P52"/>
    <mergeCell ref="G43:J43"/>
    <mergeCell ref="K43:O43"/>
    <mergeCell ref="Q52:R52"/>
    <mergeCell ref="P43:Q43"/>
    <mergeCell ref="D53:G53"/>
    <mergeCell ref="H53:K53"/>
    <mergeCell ref="L53:P53"/>
    <mergeCell ref="Q53:R53"/>
    <mergeCell ref="C45:F45"/>
    <mergeCell ref="G45:J45"/>
    <mergeCell ref="K45:O45"/>
    <mergeCell ref="P45:Q45"/>
    <mergeCell ref="H51:K51"/>
    <mergeCell ref="L51:P51"/>
  </mergeCells>
  <conditionalFormatting sqref="S6:S38">
    <cfRule type="cellIs" priority="2" dxfId="47"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O5" sqref="O5"/>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410" t="s">
        <v>155</v>
      </c>
      <c r="B1" s="410"/>
      <c r="C1" s="410"/>
      <c r="D1" s="410"/>
      <c r="E1" s="410"/>
      <c r="F1" s="410"/>
      <c r="G1" s="410"/>
      <c r="H1" s="410"/>
      <c r="I1" s="410"/>
      <c r="J1" s="410"/>
      <c r="K1" s="410"/>
      <c r="L1" s="410"/>
      <c r="M1" s="410"/>
      <c r="N1" s="410"/>
      <c r="O1" s="410"/>
      <c r="P1" s="410"/>
      <c r="Q1" s="410"/>
      <c r="R1" s="410"/>
      <c r="S1" s="410"/>
    </row>
    <row r="2" spans="15:16" ht="15" thickBot="1">
      <c r="O2" s="18"/>
      <c r="P2" s="3" t="s">
        <v>26</v>
      </c>
    </row>
    <row r="3" spans="1:19" ht="13.5">
      <c r="A3" s="302" t="s">
        <v>0</v>
      </c>
      <c r="B3" s="303"/>
      <c r="C3" s="303"/>
      <c r="D3" s="303"/>
      <c r="E3" s="303"/>
      <c r="F3" s="303"/>
      <c r="G3" s="303"/>
      <c r="H3" s="303"/>
      <c r="I3" s="303"/>
      <c r="J3" s="303"/>
      <c r="K3" s="303"/>
      <c r="L3" s="303"/>
      <c r="M3" s="303"/>
      <c r="N3" s="304"/>
      <c r="O3" s="336" t="s">
        <v>22</v>
      </c>
      <c r="P3" s="336"/>
      <c r="Q3" s="337" t="s">
        <v>20</v>
      </c>
      <c r="R3" s="337"/>
      <c r="S3" s="8" t="s">
        <v>21</v>
      </c>
    </row>
    <row r="4" spans="1:19" ht="14.25" thickBot="1">
      <c r="A4" s="305"/>
      <c r="B4" s="306"/>
      <c r="C4" s="306"/>
      <c r="D4" s="306"/>
      <c r="E4" s="306"/>
      <c r="F4" s="306"/>
      <c r="G4" s="306"/>
      <c r="H4" s="306"/>
      <c r="I4" s="306"/>
      <c r="J4" s="306"/>
      <c r="K4" s="306"/>
      <c r="L4" s="306"/>
      <c r="M4" s="306"/>
      <c r="N4" s="307"/>
      <c r="O4" s="7" t="s">
        <v>2</v>
      </c>
      <c r="P4" s="5" t="s">
        <v>1</v>
      </c>
      <c r="Q4" s="6" t="s">
        <v>2</v>
      </c>
      <c r="R4" s="6" t="s">
        <v>1</v>
      </c>
      <c r="S4" s="227" t="s">
        <v>162</v>
      </c>
    </row>
    <row r="5" spans="1:19" ht="13.5">
      <c r="A5" s="308" t="s">
        <v>3</v>
      </c>
      <c r="B5" s="309"/>
      <c r="C5" s="314" t="s">
        <v>4</v>
      </c>
      <c r="D5" s="315"/>
      <c r="E5" s="315"/>
      <c r="F5" s="315"/>
      <c r="G5" s="315"/>
      <c r="H5" s="315"/>
      <c r="I5" s="315"/>
      <c r="J5" s="315"/>
      <c r="K5" s="315"/>
      <c r="L5" s="315"/>
      <c r="M5" s="315"/>
      <c r="N5" s="315"/>
      <c r="O5" s="189"/>
      <c r="P5" s="11" t="s">
        <v>127</v>
      </c>
      <c r="Q5" s="14">
        <v>2.62</v>
      </c>
      <c r="R5" s="17" t="s">
        <v>133</v>
      </c>
      <c r="S5" s="34">
        <f aca="true" t="shared" si="0" ref="S5:S26">O5*Q5</f>
        <v>0</v>
      </c>
    </row>
    <row r="6" spans="1:19" ht="13.5">
      <c r="A6" s="310"/>
      <c r="B6" s="311"/>
      <c r="C6" s="316" t="s">
        <v>5</v>
      </c>
      <c r="D6" s="317"/>
      <c r="E6" s="317"/>
      <c r="F6" s="317"/>
      <c r="G6" s="317"/>
      <c r="H6" s="317"/>
      <c r="I6" s="317"/>
      <c r="J6" s="317"/>
      <c r="K6" s="317"/>
      <c r="L6" s="317"/>
      <c r="M6" s="317"/>
      <c r="N6" s="317"/>
      <c r="O6" s="190"/>
      <c r="P6" s="11" t="s">
        <v>127</v>
      </c>
      <c r="Q6" s="16">
        <v>2.38</v>
      </c>
      <c r="R6" s="17" t="s">
        <v>133</v>
      </c>
      <c r="S6" s="34">
        <f t="shared" si="0"/>
        <v>0</v>
      </c>
    </row>
    <row r="7" spans="1:19" ht="13.5">
      <c r="A7" s="310"/>
      <c r="B7" s="311"/>
      <c r="C7" s="292" t="s">
        <v>29</v>
      </c>
      <c r="D7" s="293"/>
      <c r="E7" s="293"/>
      <c r="F7" s="293"/>
      <c r="G7" s="293"/>
      <c r="H7" s="293"/>
      <c r="I7" s="293"/>
      <c r="J7" s="293"/>
      <c r="K7" s="293"/>
      <c r="L7" s="293"/>
      <c r="M7" s="293"/>
      <c r="N7" s="293"/>
      <c r="O7" s="190"/>
      <c r="P7" s="11" t="s">
        <v>127</v>
      </c>
      <c r="Q7" s="16">
        <v>2.32</v>
      </c>
      <c r="R7" s="17" t="s">
        <v>133</v>
      </c>
      <c r="S7" s="34">
        <f t="shared" si="0"/>
        <v>0</v>
      </c>
    </row>
    <row r="8" spans="1:19" ht="13.5">
      <c r="A8" s="310"/>
      <c r="B8" s="311"/>
      <c r="C8" s="292" t="s">
        <v>30</v>
      </c>
      <c r="D8" s="293"/>
      <c r="E8" s="293"/>
      <c r="F8" s="293"/>
      <c r="G8" s="293"/>
      <c r="H8" s="293"/>
      <c r="I8" s="293"/>
      <c r="J8" s="293"/>
      <c r="K8" s="293"/>
      <c r="L8" s="293"/>
      <c r="M8" s="293"/>
      <c r="N8" s="293"/>
      <c r="O8" s="190"/>
      <c r="P8" s="11" t="s">
        <v>127</v>
      </c>
      <c r="Q8" s="16">
        <v>2.24</v>
      </c>
      <c r="R8" s="17" t="s">
        <v>133</v>
      </c>
      <c r="S8" s="34">
        <f t="shared" si="0"/>
        <v>0</v>
      </c>
    </row>
    <row r="9" spans="1:19" ht="13.5">
      <c r="A9" s="310"/>
      <c r="B9" s="311"/>
      <c r="C9" s="292" t="s">
        <v>6</v>
      </c>
      <c r="D9" s="293"/>
      <c r="E9" s="293"/>
      <c r="F9" s="293"/>
      <c r="G9" s="293"/>
      <c r="H9" s="293"/>
      <c r="I9" s="293"/>
      <c r="J9" s="293"/>
      <c r="K9" s="293"/>
      <c r="L9" s="293"/>
      <c r="M9" s="293"/>
      <c r="N9" s="293"/>
      <c r="O9" s="190"/>
      <c r="P9" s="11" t="s">
        <v>127</v>
      </c>
      <c r="Q9" s="16">
        <v>2.49</v>
      </c>
      <c r="R9" s="17" t="s">
        <v>133</v>
      </c>
      <c r="S9" s="34">
        <f t="shared" si="0"/>
        <v>0</v>
      </c>
    </row>
    <row r="10" spans="1:19" ht="13.5">
      <c r="A10" s="310"/>
      <c r="B10" s="311"/>
      <c r="C10" s="292" t="s">
        <v>7</v>
      </c>
      <c r="D10" s="293"/>
      <c r="E10" s="293"/>
      <c r="F10" s="293"/>
      <c r="G10" s="293"/>
      <c r="H10" s="293"/>
      <c r="I10" s="293"/>
      <c r="J10" s="293"/>
      <c r="K10" s="293"/>
      <c r="L10" s="293"/>
      <c r="M10" s="293"/>
      <c r="N10" s="293"/>
      <c r="O10" s="190"/>
      <c r="P10" s="11" t="s">
        <v>127</v>
      </c>
      <c r="Q10" s="16">
        <v>2.58</v>
      </c>
      <c r="R10" s="17" t="s">
        <v>133</v>
      </c>
      <c r="S10" s="34">
        <f t="shared" si="0"/>
        <v>0</v>
      </c>
    </row>
    <row r="11" spans="1:19" ht="13.5">
      <c r="A11" s="310"/>
      <c r="B11" s="311"/>
      <c r="C11" s="292" t="s">
        <v>8</v>
      </c>
      <c r="D11" s="293"/>
      <c r="E11" s="293"/>
      <c r="F11" s="293"/>
      <c r="G11" s="293"/>
      <c r="H11" s="293"/>
      <c r="I11" s="293"/>
      <c r="J11" s="293"/>
      <c r="K11" s="293"/>
      <c r="L11" s="293"/>
      <c r="M11" s="293"/>
      <c r="N11" s="293"/>
      <c r="O11" s="190"/>
      <c r="P11" s="11" t="s">
        <v>127</v>
      </c>
      <c r="Q11" s="16">
        <v>2.71</v>
      </c>
      <c r="R11" s="17" t="s">
        <v>133</v>
      </c>
      <c r="S11" s="34">
        <f t="shared" si="0"/>
        <v>0</v>
      </c>
    </row>
    <row r="12" spans="1:19" ht="13.5">
      <c r="A12" s="310"/>
      <c r="B12" s="311"/>
      <c r="C12" s="292" t="s">
        <v>9</v>
      </c>
      <c r="D12" s="293"/>
      <c r="E12" s="293"/>
      <c r="F12" s="293"/>
      <c r="G12" s="293"/>
      <c r="H12" s="293"/>
      <c r="I12" s="293"/>
      <c r="J12" s="293"/>
      <c r="K12" s="293"/>
      <c r="L12" s="293"/>
      <c r="M12" s="293"/>
      <c r="N12" s="293"/>
      <c r="O12" s="190"/>
      <c r="P12" s="11" t="s">
        <v>127</v>
      </c>
      <c r="Q12" s="16">
        <v>3</v>
      </c>
      <c r="R12" s="17" t="s">
        <v>133</v>
      </c>
      <c r="S12" s="34">
        <f t="shared" si="0"/>
        <v>0</v>
      </c>
    </row>
    <row r="13" spans="1:19" ht="13.5">
      <c r="A13" s="310"/>
      <c r="B13" s="311"/>
      <c r="C13" s="292" t="s">
        <v>10</v>
      </c>
      <c r="D13" s="293"/>
      <c r="E13" s="293"/>
      <c r="F13" s="293"/>
      <c r="G13" s="293"/>
      <c r="H13" s="293"/>
      <c r="I13" s="293"/>
      <c r="J13" s="293"/>
      <c r="K13" s="293"/>
      <c r="L13" s="293"/>
      <c r="M13" s="293"/>
      <c r="N13" s="293"/>
      <c r="O13" s="190"/>
      <c r="P13" s="11" t="s">
        <v>129</v>
      </c>
      <c r="Q13" s="16">
        <v>3.12</v>
      </c>
      <c r="R13" s="21" t="s">
        <v>134</v>
      </c>
      <c r="S13" s="34">
        <f t="shared" si="0"/>
        <v>0</v>
      </c>
    </row>
    <row r="14" spans="1:19" ht="13.5">
      <c r="A14" s="310"/>
      <c r="B14" s="311"/>
      <c r="C14" s="292" t="s">
        <v>11</v>
      </c>
      <c r="D14" s="293"/>
      <c r="E14" s="293"/>
      <c r="F14" s="293"/>
      <c r="G14" s="293"/>
      <c r="H14" s="293"/>
      <c r="I14" s="293"/>
      <c r="J14" s="293"/>
      <c r="K14" s="293"/>
      <c r="L14" s="293"/>
      <c r="M14" s="293"/>
      <c r="N14" s="293"/>
      <c r="O14" s="190"/>
      <c r="P14" s="11" t="s">
        <v>129</v>
      </c>
      <c r="Q14" s="16">
        <v>2.78</v>
      </c>
      <c r="R14" s="21" t="s">
        <v>134</v>
      </c>
      <c r="S14" s="34">
        <f t="shared" si="0"/>
        <v>0</v>
      </c>
    </row>
    <row r="15" spans="1:19" ht="13.5">
      <c r="A15" s="310"/>
      <c r="B15" s="311"/>
      <c r="C15" s="294" t="s">
        <v>12</v>
      </c>
      <c r="D15" s="295"/>
      <c r="E15" s="295"/>
      <c r="F15" s="295"/>
      <c r="G15" s="296"/>
      <c r="H15" s="300" t="s">
        <v>23</v>
      </c>
      <c r="I15" s="301"/>
      <c r="J15" s="301"/>
      <c r="K15" s="301"/>
      <c r="L15" s="301"/>
      <c r="M15" s="301"/>
      <c r="N15" s="301"/>
      <c r="O15" s="190"/>
      <c r="P15" s="11" t="s">
        <v>129</v>
      </c>
      <c r="Q15" s="16">
        <v>3</v>
      </c>
      <c r="R15" s="21" t="s">
        <v>134</v>
      </c>
      <c r="S15" s="34">
        <f t="shared" si="0"/>
        <v>0</v>
      </c>
    </row>
    <row r="16" spans="1:19" ht="13.5">
      <c r="A16" s="310"/>
      <c r="B16" s="311"/>
      <c r="C16" s="297"/>
      <c r="D16" s="298"/>
      <c r="E16" s="298"/>
      <c r="F16" s="298"/>
      <c r="G16" s="299"/>
      <c r="H16" s="300" t="s">
        <v>31</v>
      </c>
      <c r="I16" s="301"/>
      <c r="J16" s="301"/>
      <c r="K16" s="301"/>
      <c r="L16" s="301"/>
      <c r="M16" s="301"/>
      <c r="N16" s="301"/>
      <c r="O16" s="190"/>
      <c r="P16" s="11" t="s">
        <v>124</v>
      </c>
      <c r="Q16" s="16">
        <v>2.34</v>
      </c>
      <c r="R16" s="17" t="s">
        <v>135</v>
      </c>
      <c r="S16" s="34">
        <f t="shared" si="0"/>
        <v>0</v>
      </c>
    </row>
    <row r="17" spans="1:19" ht="13.5">
      <c r="A17" s="310"/>
      <c r="B17" s="311"/>
      <c r="C17" s="318" t="s">
        <v>56</v>
      </c>
      <c r="D17" s="319"/>
      <c r="E17" s="319"/>
      <c r="F17" s="319"/>
      <c r="G17" s="320"/>
      <c r="H17" s="300" t="s">
        <v>57</v>
      </c>
      <c r="I17" s="301"/>
      <c r="J17" s="301"/>
      <c r="K17" s="301"/>
      <c r="L17" s="301"/>
      <c r="M17" s="301"/>
      <c r="N17" s="301"/>
      <c r="O17" s="190"/>
      <c r="P17" s="11" t="s">
        <v>129</v>
      </c>
      <c r="Q17" s="16">
        <v>2.7</v>
      </c>
      <c r="R17" s="21" t="s">
        <v>134</v>
      </c>
      <c r="S17" s="34">
        <f t="shared" si="0"/>
        <v>0</v>
      </c>
    </row>
    <row r="18" spans="1:19" ht="13.5">
      <c r="A18" s="310"/>
      <c r="B18" s="311"/>
      <c r="C18" s="321"/>
      <c r="D18" s="322"/>
      <c r="E18" s="322"/>
      <c r="F18" s="322"/>
      <c r="G18" s="323"/>
      <c r="H18" s="324" t="s">
        <v>58</v>
      </c>
      <c r="I18" s="325"/>
      <c r="J18" s="325"/>
      <c r="K18" s="325"/>
      <c r="L18" s="325"/>
      <c r="M18" s="325"/>
      <c r="N18" s="325"/>
      <c r="O18" s="190"/>
      <c r="P18" s="11" t="s">
        <v>124</v>
      </c>
      <c r="Q18" s="16">
        <v>2.22</v>
      </c>
      <c r="R18" s="17" t="s">
        <v>135</v>
      </c>
      <c r="S18" s="34">
        <f t="shared" si="0"/>
        <v>0</v>
      </c>
    </row>
    <row r="19" spans="1:19" ht="13.5">
      <c r="A19" s="310"/>
      <c r="B19" s="311"/>
      <c r="C19" s="294" t="s">
        <v>59</v>
      </c>
      <c r="D19" s="295"/>
      <c r="E19" s="295"/>
      <c r="F19" s="295"/>
      <c r="G19" s="296"/>
      <c r="H19" s="292" t="s">
        <v>60</v>
      </c>
      <c r="I19" s="293"/>
      <c r="J19" s="293"/>
      <c r="K19" s="293"/>
      <c r="L19" s="293"/>
      <c r="M19" s="293"/>
      <c r="N19" s="293"/>
      <c r="O19" s="190"/>
      <c r="P19" s="11" t="s">
        <v>129</v>
      </c>
      <c r="Q19" s="16">
        <v>2.61</v>
      </c>
      <c r="R19" s="21" t="s">
        <v>134</v>
      </c>
      <c r="S19" s="34">
        <f t="shared" si="0"/>
        <v>0</v>
      </c>
    </row>
    <row r="20" spans="1:19" ht="13.5">
      <c r="A20" s="310"/>
      <c r="B20" s="311"/>
      <c r="C20" s="326"/>
      <c r="D20" s="327"/>
      <c r="E20" s="327"/>
      <c r="F20" s="327"/>
      <c r="G20" s="328"/>
      <c r="H20" s="292" t="s">
        <v>61</v>
      </c>
      <c r="I20" s="293"/>
      <c r="J20" s="293"/>
      <c r="K20" s="293"/>
      <c r="L20" s="293"/>
      <c r="M20" s="293"/>
      <c r="N20" s="293"/>
      <c r="O20" s="190"/>
      <c r="P20" s="11" t="s">
        <v>129</v>
      </c>
      <c r="Q20" s="16">
        <v>2.33</v>
      </c>
      <c r="R20" s="21" t="s">
        <v>134</v>
      </c>
      <c r="S20" s="34">
        <f t="shared" si="0"/>
        <v>0</v>
      </c>
    </row>
    <row r="21" spans="1:19" ht="13.5">
      <c r="A21" s="310"/>
      <c r="B21" s="311"/>
      <c r="C21" s="297"/>
      <c r="D21" s="298"/>
      <c r="E21" s="298"/>
      <c r="F21" s="298"/>
      <c r="G21" s="299"/>
      <c r="H21" s="300" t="s">
        <v>62</v>
      </c>
      <c r="I21" s="301"/>
      <c r="J21" s="301"/>
      <c r="K21" s="301"/>
      <c r="L21" s="301"/>
      <c r="M21" s="301"/>
      <c r="N21" s="301"/>
      <c r="O21" s="190"/>
      <c r="P21" s="11" t="s">
        <v>129</v>
      </c>
      <c r="Q21" s="16">
        <v>2.52</v>
      </c>
      <c r="R21" s="21" t="s">
        <v>134</v>
      </c>
      <c r="S21" s="34">
        <f t="shared" si="0"/>
        <v>0</v>
      </c>
    </row>
    <row r="22" spans="1:19" ht="13.5">
      <c r="A22" s="310"/>
      <c r="B22" s="311"/>
      <c r="C22" s="292" t="s">
        <v>63</v>
      </c>
      <c r="D22" s="293"/>
      <c r="E22" s="293"/>
      <c r="F22" s="293"/>
      <c r="G22" s="293"/>
      <c r="H22" s="293"/>
      <c r="I22" s="293"/>
      <c r="J22" s="293"/>
      <c r="K22" s="293"/>
      <c r="L22" s="293"/>
      <c r="M22" s="293"/>
      <c r="N22" s="293"/>
      <c r="O22" s="190"/>
      <c r="P22" s="11" t="s">
        <v>129</v>
      </c>
      <c r="Q22" s="16">
        <v>3.17</v>
      </c>
      <c r="R22" s="21" t="s">
        <v>134</v>
      </c>
      <c r="S22" s="34">
        <f t="shared" si="0"/>
        <v>0</v>
      </c>
    </row>
    <row r="23" spans="1:19" ht="13.5">
      <c r="A23" s="310"/>
      <c r="B23" s="311"/>
      <c r="C23" s="292" t="s">
        <v>64</v>
      </c>
      <c r="D23" s="293"/>
      <c r="E23" s="293"/>
      <c r="F23" s="293"/>
      <c r="G23" s="293"/>
      <c r="H23" s="293"/>
      <c r="I23" s="293"/>
      <c r="J23" s="293"/>
      <c r="K23" s="293"/>
      <c r="L23" s="293"/>
      <c r="M23" s="293"/>
      <c r="N23" s="293"/>
      <c r="O23" s="190"/>
      <c r="P23" s="11" t="s">
        <v>129</v>
      </c>
      <c r="Q23" s="16">
        <v>2.86</v>
      </c>
      <c r="R23" s="21" t="s">
        <v>134</v>
      </c>
      <c r="S23" s="34">
        <f t="shared" si="0"/>
        <v>0</v>
      </c>
    </row>
    <row r="24" spans="1:19" ht="13.5">
      <c r="A24" s="310"/>
      <c r="B24" s="311"/>
      <c r="C24" s="292" t="s">
        <v>65</v>
      </c>
      <c r="D24" s="293"/>
      <c r="E24" s="293"/>
      <c r="F24" s="293"/>
      <c r="G24" s="293"/>
      <c r="H24" s="293"/>
      <c r="I24" s="293"/>
      <c r="J24" s="293"/>
      <c r="K24" s="293"/>
      <c r="L24" s="293"/>
      <c r="M24" s="293"/>
      <c r="N24" s="293"/>
      <c r="O24" s="190"/>
      <c r="P24" s="11" t="s">
        <v>124</v>
      </c>
      <c r="Q24" s="16">
        <v>0.85</v>
      </c>
      <c r="R24" s="17" t="s">
        <v>135</v>
      </c>
      <c r="S24" s="34">
        <f t="shared" si="0"/>
        <v>0</v>
      </c>
    </row>
    <row r="25" spans="1:19" ht="13.5">
      <c r="A25" s="310"/>
      <c r="B25" s="311"/>
      <c r="C25" s="292" t="s">
        <v>66</v>
      </c>
      <c r="D25" s="293"/>
      <c r="E25" s="293"/>
      <c r="F25" s="293"/>
      <c r="G25" s="293"/>
      <c r="H25" s="293"/>
      <c r="I25" s="293"/>
      <c r="J25" s="293"/>
      <c r="K25" s="293"/>
      <c r="L25" s="293"/>
      <c r="M25" s="293"/>
      <c r="N25" s="293"/>
      <c r="O25" s="190"/>
      <c r="P25" s="11" t="s">
        <v>124</v>
      </c>
      <c r="Q25" s="16">
        <v>0.33</v>
      </c>
      <c r="R25" s="17" t="s">
        <v>135</v>
      </c>
      <c r="S25" s="34">
        <f t="shared" si="0"/>
        <v>0</v>
      </c>
    </row>
    <row r="26" spans="1:19" ht="13.5">
      <c r="A26" s="310"/>
      <c r="B26" s="311"/>
      <c r="C26" s="329" t="s">
        <v>67</v>
      </c>
      <c r="D26" s="330"/>
      <c r="E26" s="330"/>
      <c r="F26" s="330"/>
      <c r="G26" s="330"/>
      <c r="H26" s="293"/>
      <c r="I26" s="293"/>
      <c r="J26" s="293"/>
      <c r="K26" s="293"/>
      <c r="L26" s="293"/>
      <c r="M26" s="293"/>
      <c r="N26" s="293"/>
      <c r="O26" s="191"/>
      <c r="P26" s="11" t="s">
        <v>124</v>
      </c>
      <c r="Q26" s="16">
        <v>1.18</v>
      </c>
      <c r="R26" s="17" t="s">
        <v>135</v>
      </c>
      <c r="S26" s="34">
        <f t="shared" si="0"/>
        <v>0</v>
      </c>
    </row>
    <row r="27" spans="1:19" ht="13.5" customHeight="1" thickBot="1">
      <c r="A27" s="310"/>
      <c r="B27" s="311"/>
      <c r="C27" s="331" t="s">
        <v>47</v>
      </c>
      <c r="D27" s="332"/>
      <c r="E27" s="332"/>
      <c r="F27" s="332"/>
      <c r="G27" s="332"/>
      <c r="H27" s="332"/>
      <c r="I27" s="332"/>
      <c r="J27" s="332"/>
      <c r="K27" s="332"/>
      <c r="L27" s="332"/>
      <c r="M27" s="332"/>
      <c r="N27" s="333"/>
      <c r="O27" s="78">
        <f>G44</f>
        <v>0</v>
      </c>
      <c r="P27" s="11" t="s">
        <v>124</v>
      </c>
      <c r="Q27" s="16">
        <f>K44*P44</f>
        <v>0</v>
      </c>
      <c r="R27" s="17" t="s">
        <v>135</v>
      </c>
      <c r="S27" s="35">
        <f>R44</f>
        <v>0</v>
      </c>
    </row>
    <row r="28" spans="1:19" ht="14.25" thickBot="1">
      <c r="A28" s="312"/>
      <c r="B28" s="313"/>
      <c r="C28" s="344" t="s">
        <v>13</v>
      </c>
      <c r="D28" s="345"/>
      <c r="E28" s="345"/>
      <c r="F28" s="345"/>
      <c r="G28" s="345"/>
      <c r="H28" s="345"/>
      <c r="I28" s="345"/>
      <c r="J28" s="345"/>
      <c r="K28" s="345"/>
      <c r="L28" s="345"/>
      <c r="M28" s="345"/>
      <c r="N28" s="345"/>
      <c r="O28" s="77"/>
      <c r="P28" s="25"/>
      <c r="Q28" s="26"/>
      <c r="R28" s="27"/>
      <c r="S28" s="36">
        <f>SUM(S5:S27)</f>
        <v>0</v>
      </c>
    </row>
    <row r="29" spans="1:19" ht="13.5">
      <c r="A29" s="355" t="s">
        <v>14</v>
      </c>
      <c r="B29" s="359"/>
      <c r="C29" s="340" t="s">
        <v>15</v>
      </c>
      <c r="D29" s="341"/>
      <c r="E29" s="341"/>
      <c r="F29" s="341"/>
      <c r="G29" s="341"/>
      <c r="H29" s="341"/>
      <c r="I29" s="341"/>
      <c r="J29" s="341"/>
      <c r="K29" s="341"/>
      <c r="L29" s="341"/>
      <c r="M29" s="341"/>
      <c r="N29" s="341"/>
      <c r="O29" s="192"/>
      <c r="P29" s="10" t="s">
        <v>132</v>
      </c>
      <c r="Q29" s="19">
        <v>0.06</v>
      </c>
      <c r="R29" s="21" t="s">
        <v>136</v>
      </c>
      <c r="S29" s="37">
        <f>O29*Q29</f>
        <v>0</v>
      </c>
    </row>
    <row r="30" spans="1:19" ht="13.5">
      <c r="A30" s="310"/>
      <c r="B30" s="359"/>
      <c r="C30" s="300" t="s">
        <v>16</v>
      </c>
      <c r="D30" s="301"/>
      <c r="E30" s="301"/>
      <c r="F30" s="301"/>
      <c r="G30" s="301"/>
      <c r="H30" s="301"/>
      <c r="I30" s="301"/>
      <c r="J30" s="301"/>
      <c r="K30" s="301"/>
      <c r="L30" s="301"/>
      <c r="M30" s="301"/>
      <c r="N30" s="301"/>
      <c r="O30" s="191"/>
      <c r="P30" s="10" t="s">
        <v>132</v>
      </c>
      <c r="Q30" s="20">
        <v>0.057</v>
      </c>
      <c r="R30" s="21" t="s">
        <v>136</v>
      </c>
      <c r="S30" s="37">
        <f>O30*Q30</f>
        <v>0</v>
      </c>
    </row>
    <row r="31" spans="1:19" ht="13.5">
      <c r="A31" s="310"/>
      <c r="B31" s="359"/>
      <c r="C31" s="300" t="s">
        <v>17</v>
      </c>
      <c r="D31" s="301"/>
      <c r="E31" s="301"/>
      <c r="F31" s="301"/>
      <c r="G31" s="301"/>
      <c r="H31" s="301"/>
      <c r="I31" s="301"/>
      <c r="J31" s="301"/>
      <c r="K31" s="301"/>
      <c r="L31" s="301"/>
      <c r="M31" s="301"/>
      <c r="N31" s="301"/>
      <c r="O31" s="191"/>
      <c r="P31" s="10" t="s">
        <v>132</v>
      </c>
      <c r="Q31" s="20">
        <v>0.057</v>
      </c>
      <c r="R31" s="21" t="s">
        <v>136</v>
      </c>
      <c r="S31" s="37">
        <f>O31*Q31</f>
        <v>0</v>
      </c>
    </row>
    <row r="32" spans="1:19" ht="14.25" thickBot="1">
      <c r="A32" s="310"/>
      <c r="B32" s="359"/>
      <c r="C32" s="342" t="s">
        <v>18</v>
      </c>
      <c r="D32" s="343"/>
      <c r="E32" s="343"/>
      <c r="F32" s="343"/>
      <c r="G32" s="343"/>
      <c r="H32" s="343"/>
      <c r="I32" s="343"/>
      <c r="J32" s="343"/>
      <c r="K32" s="343"/>
      <c r="L32" s="343"/>
      <c r="M32" s="343"/>
      <c r="N32" s="343"/>
      <c r="O32" s="193"/>
      <c r="P32" s="10" t="s">
        <v>132</v>
      </c>
      <c r="Q32" s="20">
        <v>0.057</v>
      </c>
      <c r="R32" s="21" t="s">
        <v>136</v>
      </c>
      <c r="S32" s="37">
        <f>O32*Q32</f>
        <v>0</v>
      </c>
    </row>
    <row r="33" spans="1:19" ht="14.25" thickBot="1">
      <c r="A33" s="310"/>
      <c r="B33" s="359"/>
      <c r="C33" s="344" t="s">
        <v>13</v>
      </c>
      <c r="D33" s="345"/>
      <c r="E33" s="345"/>
      <c r="F33" s="345"/>
      <c r="G33" s="345"/>
      <c r="H33" s="345"/>
      <c r="I33" s="345"/>
      <c r="J33" s="345"/>
      <c r="K33" s="345"/>
      <c r="L33" s="345"/>
      <c r="M33" s="345"/>
      <c r="N33" s="345"/>
      <c r="O33" s="77"/>
      <c r="P33" s="25"/>
      <c r="Q33" s="26"/>
      <c r="R33" s="27"/>
      <c r="S33" s="36">
        <f>SUM(S29:S32)</f>
        <v>0</v>
      </c>
    </row>
    <row r="34" spans="1:19" ht="13.5">
      <c r="A34" s="308" t="s">
        <v>19</v>
      </c>
      <c r="B34" s="354"/>
      <c r="C34" s="347" t="s">
        <v>27</v>
      </c>
      <c r="D34" s="348"/>
      <c r="E34" s="348"/>
      <c r="F34" s="348"/>
      <c r="G34" s="348"/>
      <c r="H34" s="348"/>
      <c r="I34" s="348"/>
      <c r="J34" s="348"/>
      <c r="K34" s="348"/>
      <c r="L34" s="348"/>
      <c r="M34" s="348"/>
      <c r="N34" s="349"/>
      <c r="O34" s="183"/>
      <c r="P34" s="10" t="s">
        <v>126</v>
      </c>
      <c r="Q34" s="19">
        <v>0.464</v>
      </c>
      <c r="R34" s="21" t="s">
        <v>137</v>
      </c>
      <c r="S34" s="37">
        <f>O34*Q34</f>
        <v>0</v>
      </c>
    </row>
    <row r="35" spans="1:19" ht="14.25" thickBot="1">
      <c r="A35" s="355"/>
      <c r="B35" s="356"/>
      <c r="C35" s="350" t="s">
        <v>46</v>
      </c>
      <c r="D35" s="419"/>
      <c r="E35" s="419"/>
      <c r="F35" s="419"/>
      <c r="G35" s="419"/>
      <c r="H35" s="419"/>
      <c r="I35" s="419"/>
      <c r="J35" s="419"/>
      <c r="K35" s="419"/>
      <c r="L35" s="419"/>
      <c r="M35" s="419"/>
      <c r="N35" s="420"/>
      <c r="O35" s="78">
        <f>H52</f>
        <v>0</v>
      </c>
      <c r="P35" s="10" t="s">
        <v>126</v>
      </c>
      <c r="Q35" s="19">
        <f>L52</f>
        <v>0</v>
      </c>
      <c r="R35" s="21" t="s">
        <v>137</v>
      </c>
      <c r="S35" s="38">
        <f>Q52</f>
        <v>0</v>
      </c>
    </row>
    <row r="36" spans="1:19" ht="14.25" thickBot="1">
      <c r="A36" s="357"/>
      <c r="B36" s="358"/>
      <c r="C36" s="344" t="s">
        <v>13</v>
      </c>
      <c r="D36" s="345"/>
      <c r="E36" s="345"/>
      <c r="F36" s="345"/>
      <c r="G36" s="345"/>
      <c r="H36" s="345"/>
      <c r="I36" s="345"/>
      <c r="J36" s="345"/>
      <c r="K36" s="345"/>
      <c r="L36" s="345"/>
      <c r="M36" s="345"/>
      <c r="N36" s="345"/>
      <c r="O36" s="45"/>
      <c r="P36" s="25"/>
      <c r="Q36" s="32"/>
      <c r="R36" s="27"/>
      <c r="S36" s="36">
        <f>SUM(S34:S35)</f>
        <v>0</v>
      </c>
    </row>
    <row r="37" spans="1:19" ht="14.25" thickBot="1">
      <c r="A37" s="416" t="s">
        <v>116</v>
      </c>
      <c r="B37" s="335"/>
      <c r="C37" s="335"/>
      <c r="D37" s="335"/>
      <c r="E37" s="335"/>
      <c r="F37" s="335"/>
      <c r="G37" s="335"/>
      <c r="H37" s="335"/>
      <c r="I37" s="335"/>
      <c r="J37" s="335"/>
      <c r="K37" s="335"/>
      <c r="L37" s="335"/>
      <c r="M37" s="335"/>
      <c r="N37" s="335"/>
      <c r="O37" s="46"/>
      <c r="P37" s="29"/>
      <c r="Q37" s="30"/>
      <c r="R37" s="31"/>
      <c r="S37" s="36">
        <f>S28+S33+S36</f>
        <v>0</v>
      </c>
    </row>
    <row r="38" spans="1:16" ht="14.25">
      <c r="A38" s="2"/>
      <c r="B38" s="2"/>
      <c r="C38" s="2"/>
      <c r="D38" s="2"/>
      <c r="E38" s="2"/>
      <c r="F38" s="2"/>
      <c r="G38" s="2"/>
      <c r="H38" s="2"/>
      <c r="I38" s="2"/>
      <c r="J38" s="2"/>
      <c r="K38" s="2"/>
      <c r="L38" s="2"/>
      <c r="M38" s="2"/>
      <c r="N38" s="2"/>
      <c r="O38" s="2"/>
      <c r="P38" s="3"/>
    </row>
    <row r="39" ht="14.25">
      <c r="A39" s="12" t="s">
        <v>24</v>
      </c>
    </row>
    <row r="40" ht="14.25">
      <c r="B40" t="s">
        <v>77</v>
      </c>
    </row>
    <row r="41" ht="15" thickBot="1">
      <c r="C41" t="s">
        <v>78</v>
      </c>
    </row>
    <row r="42" spans="3:19" ht="14.25" customHeight="1">
      <c r="C42" s="369" t="s">
        <v>50</v>
      </c>
      <c r="D42" s="399"/>
      <c r="E42" s="399"/>
      <c r="F42" s="400"/>
      <c r="G42" s="353" t="s">
        <v>22</v>
      </c>
      <c r="H42" s="353"/>
      <c r="I42" s="353"/>
      <c r="J42" s="353"/>
      <c r="K42" s="353" t="s">
        <v>25</v>
      </c>
      <c r="L42" s="353"/>
      <c r="M42" s="353"/>
      <c r="N42" s="353"/>
      <c r="O42" s="353"/>
      <c r="P42" s="353" t="s">
        <v>20</v>
      </c>
      <c r="Q42" s="353"/>
      <c r="R42" s="42" t="s">
        <v>21</v>
      </c>
      <c r="S42" s="362" t="s">
        <v>48</v>
      </c>
    </row>
    <row r="43" spans="3:19" ht="14.25" customHeight="1">
      <c r="C43" s="401"/>
      <c r="D43" s="402"/>
      <c r="E43" s="402"/>
      <c r="F43" s="403"/>
      <c r="G43" s="338" t="s">
        <v>124</v>
      </c>
      <c r="H43" s="338"/>
      <c r="I43" s="338"/>
      <c r="J43" s="338"/>
      <c r="K43" s="338" t="s">
        <v>138</v>
      </c>
      <c r="L43" s="339"/>
      <c r="M43" s="339"/>
      <c r="N43" s="339"/>
      <c r="O43" s="339"/>
      <c r="P43" s="338" t="s">
        <v>136</v>
      </c>
      <c r="Q43" s="338"/>
      <c r="R43" s="205" t="s">
        <v>141</v>
      </c>
      <c r="S43" s="363"/>
    </row>
    <row r="44" spans="3:19" ht="21.75" customHeight="1" thickBot="1">
      <c r="C44" s="364"/>
      <c r="D44" s="365"/>
      <c r="E44" s="365"/>
      <c r="F44" s="365"/>
      <c r="G44" s="394"/>
      <c r="H44" s="394"/>
      <c r="I44" s="394"/>
      <c r="J44" s="395"/>
      <c r="K44" s="396"/>
      <c r="L44" s="397"/>
      <c r="M44" s="397"/>
      <c r="N44" s="397"/>
      <c r="O44" s="397"/>
      <c r="P44" s="398"/>
      <c r="Q44" s="368"/>
      <c r="R44" s="207">
        <f>G44*K44*P44</f>
        <v>0</v>
      </c>
      <c r="S44" s="200"/>
    </row>
    <row r="46" ht="14.25">
      <c r="A46" s="12" t="s">
        <v>28</v>
      </c>
    </row>
    <row r="47" ht="14.25">
      <c r="B47" s="62" t="s">
        <v>76</v>
      </c>
    </row>
    <row r="48" ht="14.25">
      <c r="C48" t="s">
        <v>82</v>
      </c>
    </row>
    <row r="49" ht="15" thickBot="1">
      <c r="C49" t="s">
        <v>117</v>
      </c>
    </row>
    <row r="50" spans="3:18" ht="13.5">
      <c r="C50" s="381"/>
      <c r="D50" s="417" t="s">
        <v>32</v>
      </c>
      <c r="E50" s="383"/>
      <c r="F50" s="383"/>
      <c r="G50" s="384"/>
      <c r="H50" s="387" t="s">
        <v>22</v>
      </c>
      <c r="I50" s="414"/>
      <c r="J50" s="414"/>
      <c r="K50" s="421"/>
      <c r="L50" s="387" t="s">
        <v>20</v>
      </c>
      <c r="M50" s="414"/>
      <c r="N50" s="414"/>
      <c r="O50" s="414"/>
      <c r="P50" s="421"/>
      <c r="Q50" s="387" t="s">
        <v>21</v>
      </c>
      <c r="R50" s="388"/>
    </row>
    <row r="51" spans="3:18" ht="13.5">
      <c r="C51" s="382"/>
      <c r="D51" s="418"/>
      <c r="E51" s="385"/>
      <c r="F51" s="385"/>
      <c r="G51" s="386"/>
      <c r="H51" s="338" t="s">
        <v>126</v>
      </c>
      <c r="I51" s="339"/>
      <c r="J51" s="339"/>
      <c r="K51" s="339"/>
      <c r="L51" s="338" t="s">
        <v>137</v>
      </c>
      <c r="M51" s="339"/>
      <c r="N51" s="339"/>
      <c r="O51" s="339"/>
      <c r="P51" s="339"/>
      <c r="Q51" s="415" t="s">
        <v>140</v>
      </c>
      <c r="R51" s="361"/>
    </row>
    <row r="52" spans="3:18" ht="14.25" thickBot="1">
      <c r="C52" s="85" t="s">
        <v>75</v>
      </c>
      <c r="D52" s="375"/>
      <c r="E52" s="376"/>
      <c r="F52" s="376"/>
      <c r="G52" s="376"/>
      <c r="H52" s="390"/>
      <c r="I52" s="390"/>
      <c r="J52" s="390"/>
      <c r="K52" s="390"/>
      <c r="L52" s="377"/>
      <c r="M52" s="378"/>
      <c r="N52" s="378"/>
      <c r="O52" s="378"/>
      <c r="P52" s="378"/>
      <c r="Q52" s="412">
        <f>H52*L52</f>
        <v>0</v>
      </c>
      <c r="R52" s="413"/>
    </row>
    <row r="53" ht="18.75" customHeight="1">
      <c r="R53" s="229"/>
    </row>
    <row r="54" ht="18.75" customHeight="1">
      <c r="R54" s="229"/>
    </row>
  </sheetData>
  <sheetProtection password="CC5D" sheet="1" selectLockedCells="1"/>
  <mergeCells count="67">
    <mergeCell ref="C50:C51"/>
    <mergeCell ref="C42:F43"/>
    <mergeCell ref="C44:F44"/>
    <mergeCell ref="D52:G52"/>
    <mergeCell ref="H52:K52"/>
    <mergeCell ref="L52:P52"/>
    <mergeCell ref="P42:Q42"/>
    <mergeCell ref="Q52:R52"/>
    <mergeCell ref="H50:K50"/>
    <mergeCell ref="L50:P50"/>
    <mergeCell ref="A3:N4"/>
    <mergeCell ref="A5:B28"/>
    <mergeCell ref="C5:N5"/>
    <mergeCell ref="C6:N6"/>
    <mergeCell ref="C7:N7"/>
    <mergeCell ref="C8:N8"/>
    <mergeCell ref="C9:N9"/>
    <mergeCell ref="C10:N10"/>
    <mergeCell ref="C11:N11"/>
    <mergeCell ref="C12:N12"/>
    <mergeCell ref="C14:N14"/>
    <mergeCell ref="C15:G16"/>
    <mergeCell ref="H15:N15"/>
    <mergeCell ref="H16:N16"/>
    <mergeCell ref="C17:G18"/>
    <mergeCell ref="H17:N17"/>
    <mergeCell ref="H18:N18"/>
    <mergeCell ref="A29:B33"/>
    <mergeCell ref="C27:N27"/>
    <mergeCell ref="A37:N37"/>
    <mergeCell ref="A34:B36"/>
    <mergeCell ref="C19:G21"/>
    <mergeCell ref="H19:N19"/>
    <mergeCell ref="H20:N20"/>
    <mergeCell ref="H21:N21"/>
    <mergeCell ref="C22:N22"/>
    <mergeCell ref="C23:N23"/>
    <mergeCell ref="G44:J44"/>
    <mergeCell ref="K44:O44"/>
    <mergeCell ref="P44:Q44"/>
    <mergeCell ref="C29:N29"/>
    <mergeCell ref="C30:N30"/>
    <mergeCell ref="C31:N31"/>
    <mergeCell ref="C32:N32"/>
    <mergeCell ref="G42:J42"/>
    <mergeCell ref="K42:O42"/>
    <mergeCell ref="C33:N33"/>
    <mergeCell ref="K43:O43"/>
    <mergeCell ref="S42:S43"/>
    <mergeCell ref="C36:N36"/>
    <mergeCell ref="C28:N28"/>
    <mergeCell ref="O3:P3"/>
    <mergeCell ref="Q3:R3"/>
    <mergeCell ref="C24:N24"/>
    <mergeCell ref="C25:N25"/>
    <mergeCell ref="C26:N26"/>
    <mergeCell ref="C13:N13"/>
    <mergeCell ref="L51:P51"/>
    <mergeCell ref="Q50:R50"/>
    <mergeCell ref="Q51:R51"/>
    <mergeCell ref="D50:G51"/>
    <mergeCell ref="H51:K51"/>
    <mergeCell ref="A1:S1"/>
    <mergeCell ref="C34:N34"/>
    <mergeCell ref="C35:N35"/>
    <mergeCell ref="P43:Q43"/>
    <mergeCell ref="G43:J43"/>
  </mergeCells>
  <conditionalFormatting sqref="S5:S37">
    <cfRule type="cellIs" priority="2" dxfId="47"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2020-03-31T00:58:14Z</cp:lastPrinted>
  <dcterms:created xsi:type="dcterms:W3CDTF">2009-06-08T09:46:57Z</dcterms:created>
  <dcterms:modified xsi:type="dcterms:W3CDTF">2022-04-05T00:16:52Z</dcterms:modified>
  <cp:category/>
  <cp:version/>
  <cp:contentType/>
  <cp:contentStatus/>
</cp:coreProperties>
</file>