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住宅用太陽光補助の制度化\01 要綱\素案\太陽光補助金要綱等20230420\様式\excel\県HP掲載用（ロックあり）\"/>
    </mc:Choice>
  </mc:AlternateContent>
  <xr:revisionPtr revIDLastSave="0" documentId="13_ncr:1_{6A15182D-77A3-4923-B576-C6FD0CDAFB9E}" xr6:coauthVersionLast="47" xr6:coauthVersionMax="47" xr10:uidLastSave="{00000000-0000-0000-0000-000000000000}"/>
  <bookViews>
    <workbookView xWindow="-110" yWindow="-110" windowWidth="19420" windowHeight="11620" xr2:uid="{1DD0DE69-377E-4021-B67D-A7B0EB3256A6}"/>
  </bookViews>
  <sheets>
    <sheet name="７号の１ " sheetId="1" r:id="rId1"/>
    <sheet name="７号の２ " sheetId="2" r:id="rId2"/>
  </sheets>
  <definedNames>
    <definedName name="_xlnm.Print_Area" localSheetId="0">'７号の１ '!$A$1:$AC$40</definedName>
    <definedName name="_xlnm.Print_Area" localSheetId="1">'７号の２ '!$A$1:$AD$39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1" l="1"/>
  <c r="U19" i="2"/>
  <c r="U20" i="2" s="1"/>
  <c r="S33" i="2" s="1"/>
  <c r="U18" i="1"/>
  <c r="U19" i="1" s="1"/>
  <c r="U24" i="1"/>
  <c r="U27" i="1" s="1"/>
  <c r="S31" i="1" l="1"/>
</calcChain>
</file>

<file path=xl/sharedStrings.xml><?xml version="1.0" encoding="utf-8"?>
<sst xmlns="http://schemas.openxmlformats.org/spreadsheetml/2006/main" count="195" uniqueCount="90">
  <si>
    <t>様式第７号の１（第６条関係）</t>
    <phoneticPr fontId="3"/>
  </si>
  <si>
    <t>実績報告書</t>
    <rPh sb="0" eb="5">
      <t>ジッセキホウコクショ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</si>
  <si>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</si>
  <si>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</si>
  <si>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</si>
  <si>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　栃木県知事　様</t>
    <phoneticPr fontId="3"/>
  </si>
  <si>
    <t>付け栃木県指令気対第</t>
    <rPh sb="0" eb="1">
      <t>ヅ</t>
    </rPh>
    <phoneticPr fontId="3"/>
  </si>
  <si>
    <t>号により補助金の交付決定を受けた個人</t>
    <rPh sb="0" eb="1">
      <t>ゴウ</t>
    </rPh>
    <rPh sb="4" eb="7">
      <t>ホジョキン</t>
    </rPh>
    <rPh sb="8" eb="10">
      <t>コウフ</t>
    </rPh>
    <rPh sb="10" eb="12">
      <t>ケッテイ</t>
    </rPh>
    <rPh sb="13" eb="14">
      <t>ウ</t>
    </rPh>
    <rPh sb="16" eb="18">
      <t>コジン</t>
    </rPh>
    <phoneticPr fontId="3"/>
  </si>
  <si>
    <t>住宅用太陽光発電設備等導入支援事業が完了したので、関係書類を添えて報告します。</t>
    <rPh sb="0" eb="2">
      <t>ジュウタク</t>
    </rPh>
    <rPh sb="2" eb="3">
      <t>ヨウ</t>
    </rPh>
    <rPh sb="3" eb="6">
      <t>タイヨウコウ</t>
    </rPh>
    <rPh sb="6" eb="8">
      <t>ハツデン</t>
    </rPh>
    <rPh sb="8" eb="10">
      <t>セツビ</t>
    </rPh>
    <rPh sb="10" eb="11">
      <t>トウ</t>
    </rPh>
    <rPh sb="11" eb="13">
      <t>ドウニュウ</t>
    </rPh>
    <rPh sb="13" eb="15">
      <t>シエン</t>
    </rPh>
    <rPh sb="15" eb="17">
      <t>ジギョウ</t>
    </rPh>
    <rPh sb="18" eb="20">
      <t>カンリョウ</t>
    </rPh>
    <rPh sb="25" eb="27">
      <t>カンケイ</t>
    </rPh>
    <rPh sb="27" eb="29">
      <t>ショルイ</t>
    </rPh>
    <rPh sb="30" eb="31">
      <t>ソ</t>
    </rPh>
    <rPh sb="33" eb="35">
      <t>ホウコク</t>
    </rPh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</si>
  <si>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</si>
  <si>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</si>
  <si>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</si>
  <si>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</si>
  <si>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設備の設置場所</t>
    <phoneticPr fontId="3"/>
  </si>
  <si>
    <t>住宅の区分</t>
    <rPh sb="0" eb="2">
      <t>ジュウタク</t>
    </rPh>
    <rPh sb="3" eb="5">
      <t>クブン</t>
    </rPh>
    <phoneticPr fontId="3"/>
  </si>
  <si>
    <t>既存住宅（太陽光未設置の建売住宅を含む）</t>
    <rPh sb="0" eb="2">
      <t>キゾン</t>
    </rPh>
    <rPh sb="2" eb="4">
      <t>ジュウタク</t>
    </rPh>
    <rPh sb="5" eb="8">
      <t>タイヨウコウ</t>
    </rPh>
    <rPh sb="8" eb="11">
      <t>ミセッチ</t>
    </rPh>
    <rPh sb="12" eb="13">
      <t>タ</t>
    </rPh>
    <rPh sb="13" eb="14">
      <t>ウ</t>
    </rPh>
    <rPh sb="14" eb="16">
      <t>ジュウタク</t>
    </rPh>
    <rPh sb="17" eb="18">
      <t>フク</t>
    </rPh>
    <phoneticPr fontId="3"/>
  </si>
  <si>
    <t>新築住宅</t>
    <rPh sb="0" eb="2">
      <t>シンチク</t>
    </rPh>
    <rPh sb="2" eb="4">
      <t>ジュウタク</t>
    </rPh>
    <phoneticPr fontId="3"/>
  </si>
  <si>
    <t>事業予定</t>
    <rPh sb="0" eb="2">
      <t>ジギョウ</t>
    </rPh>
    <rPh sb="2" eb="4">
      <t>ヨテイ</t>
    </rPh>
    <phoneticPr fontId="3"/>
  </si>
  <si>
    <t>着手日</t>
    <rPh sb="0" eb="2">
      <t>チャクシュ</t>
    </rPh>
    <rPh sb="2" eb="3">
      <t>ヒ</t>
    </rPh>
    <phoneticPr fontId="3"/>
  </si>
  <si>
    <t>完了日</t>
    <rPh sb="0" eb="2">
      <t>カンリョウ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</si>
  <si>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</si>
  <si>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太陽光パネル</t>
    <rPh sb="0" eb="3">
      <t>タイヨウコウ</t>
    </rPh>
    <phoneticPr fontId="3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</si>
  <si>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3"/>
  </si>
  <si>
    <t>kW</t>
    <phoneticPr fontId="3"/>
  </si>
  <si>
    <t>パワーコンディショナー</t>
    <phoneticPr fontId="3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</si>
  <si>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3"/>
  </si>
  <si>
    <t>(A)</t>
    <phoneticPr fontId="3"/>
  </si>
  <si>
    <t>補 助 金 の 額【(A)×70,000円】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3"/>
  </si>
  <si>
    <t>(B)</t>
    <phoneticPr fontId="3"/>
  </si>
  <si>
    <t>円</t>
    <rPh sb="0" eb="1">
      <t>エン</t>
    </rPh>
    <phoneticPr fontId="3"/>
  </si>
  <si>
    <t>※補助上限は280,000円</t>
    <rPh sb="1" eb="3">
      <t>ホジョ</t>
    </rPh>
    <rPh sb="3" eb="5">
      <t>ジョウゲン</t>
    </rPh>
    <rPh sb="13" eb="14">
      <t>エン</t>
    </rPh>
    <phoneticPr fontId="3"/>
  </si>
  <si>
    <t>余剰電力の売電有無</t>
    <rPh sb="0" eb="2">
      <t>ヨジョウ</t>
    </rPh>
    <rPh sb="2" eb="4">
      <t>デンリョク</t>
    </rPh>
    <rPh sb="5" eb="7">
      <t>バイデン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</si>
  <si>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</si>
  <si>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</si>
  <si>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売電先（有の場合）</t>
    <rPh sb="0" eb="2">
      <t>バイデン</t>
    </rPh>
    <rPh sb="2" eb="3">
      <t>サキ</t>
    </rPh>
    <rPh sb="4" eb="5">
      <t>ア</t>
    </rPh>
    <rPh sb="6" eb="8">
      <t>バアイ</t>
    </rPh>
    <phoneticPr fontId="3"/>
  </si>
  <si>
    <t>定置用蓄電地</t>
    <rPh sb="0" eb="3">
      <t>テイチヨウ</t>
    </rPh>
    <rPh sb="3" eb="6">
      <t>チクデンチ</t>
    </rPh>
    <phoneticPr fontId="3"/>
  </si>
  <si>
    <t>１台当たりの蓄電容量</t>
    <phoneticPr fontId="3"/>
  </si>
  <si>
    <t>kWh</t>
    <phoneticPr fontId="3"/>
  </si>
  <si>
    <t>設　置　台　数</t>
  </si>
  <si>
    <t>台</t>
    <rPh sb="0" eb="1">
      <t>ダイ</t>
    </rPh>
    <phoneticPr fontId="3"/>
  </si>
  <si>
    <t xml:space="preserve">蓄　電　容　量 </t>
    <phoneticPr fontId="3"/>
  </si>
  <si>
    <t>(C)</t>
    <phoneticPr fontId="3"/>
  </si>
  <si>
    <t>補助対象経費
（税抜き）</t>
    <rPh sb="0" eb="2">
      <t>ホジョ</t>
    </rPh>
    <rPh sb="2" eb="4">
      <t>タイショウ</t>
    </rPh>
    <rPh sb="4" eb="6">
      <t>ケイヒ</t>
    </rPh>
    <rPh sb="8" eb="10">
      <t>ゼイヌ</t>
    </rPh>
    <phoneticPr fontId="3"/>
  </si>
  <si>
    <t>設備費</t>
    <rPh sb="0" eb="3">
      <t>セツビヒ</t>
    </rPh>
    <phoneticPr fontId="3"/>
  </si>
  <si>
    <t>(D)</t>
    <phoneticPr fontId="3"/>
  </si>
  <si>
    <t>工事費</t>
    <rPh sb="0" eb="3">
      <t>コウジヒ</t>
    </rPh>
    <phoneticPr fontId="3"/>
  </si>
  <si>
    <t>(E)</t>
    <phoneticPr fontId="3"/>
  </si>
  <si>
    <t>価格/kWh</t>
    <rPh sb="0" eb="2">
      <t>カカク</t>
    </rPh>
    <phoneticPr fontId="3"/>
  </si>
  <si>
    <t>｛ (D)＋(E) ｝÷ (C)</t>
    <phoneticPr fontId="3"/>
  </si>
  <si>
    <t>(F)</t>
    <phoneticPr fontId="3"/>
  </si>
  <si>
    <t>※155,000円以下の場合に限り補助対象</t>
  </si>
  <si>
    <t>補 助 金 の 額【(F)×1/3×(C)】</t>
    <rPh sb="0" eb="1">
      <t>ホ</t>
    </rPh>
    <rPh sb="2" eb="3">
      <t>スケ</t>
    </rPh>
    <rPh sb="4" eb="5">
      <t>カネ</t>
    </rPh>
    <rPh sb="8" eb="9">
      <t>ガク</t>
    </rPh>
    <phoneticPr fontId="3"/>
  </si>
  <si>
    <t>(G)</t>
    <phoneticPr fontId="3"/>
  </si>
  <si>
    <t>　蓄電容量が5kWhを超える場合は
　【(F)×1/3×5】</t>
    <rPh sb="1" eb="3">
      <t>チクデン</t>
    </rPh>
    <rPh sb="3" eb="5">
      <t>ヨウリョウ</t>
    </rPh>
    <rPh sb="11" eb="12">
      <t>コ</t>
    </rPh>
    <rPh sb="14" eb="16">
      <t>バアイ</t>
    </rPh>
    <phoneticPr fontId="3"/>
  </si>
  <si>
    <t>補助金交付申請額【　（Ｂ）＋（Ｇ）　】</t>
    <rPh sb="0" eb="3">
      <t>ホジョキン</t>
    </rPh>
    <rPh sb="3" eb="5">
      <t>コウフ</t>
    </rPh>
    <rPh sb="5" eb="8">
      <t>シンセイガク</t>
    </rPh>
    <phoneticPr fontId="3"/>
  </si>
  <si>
    <t>国の補助金等の
利用状況等</t>
    <rPh sb="0" eb="1">
      <t>クニ</t>
    </rPh>
    <rPh sb="2" eb="4">
      <t>ホジョ</t>
    </rPh>
    <rPh sb="4" eb="5">
      <t>キン</t>
    </rPh>
    <rPh sb="5" eb="6">
      <t>トウ</t>
    </rPh>
    <rPh sb="8" eb="10">
      <t>リヨウ</t>
    </rPh>
    <rPh sb="10" eb="12">
      <t>ジョウキョウ</t>
    </rPh>
    <rPh sb="12" eb="13">
      <t>トウ</t>
    </rPh>
    <phoneticPr fontId="3"/>
  </si>
  <si>
    <t>利 用 有 無</t>
    <rPh sb="0" eb="1">
      <t>リ</t>
    </rPh>
    <rPh sb="2" eb="3">
      <t>ヨウ</t>
    </rPh>
    <rPh sb="4" eb="5">
      <t>ユウ</t>
    </rPh>
    <rPh sb="6" eb="7">
      <t>ム</t>
    </rPh>
    <phoneticPr fontId="3"/>
  </si>
  <si>
    <t>状　況
（有の場合）</t>
    <rPh sb="0" eb="1">
      <t>ジョウ</t>
    </rPh>
    <rPh sb="2" eb="3">
      <t>キョウ</t>
    </rPh>
    <rPh sb="5" eb="6">
      <t>ア</t>
    </rPh>
    <rPh sb="7" eb="9">
      <t>バアイ</t>
    </rPh>
    <phoneticPr fontId="3"/>
  </si>
  <si>
    <t>補 助 金 名
（有の場合）</t>
    <rPh sb="0" eb="1">
      <t>ホ</t>
    </rPh>
    <rPh sb="2" eb="3">
      <t>スケ</t>
    </rPh>
    <rPh sb="4" eb="5">
      <t>カネ</t>
    </rPh>
    <rPh sb="6" eb="7">
      <t>メイ</t>
    </rPh>
    <rPh sb="9" eb="10">
      <t>ア</t>
    </rPh>
    <rPh sb="11" eb="13">
      <t>バアイ</t>
    </rPh>
    <phoneticPr fontId="3"/>
  </si>
  <si>
    <t>その他の場合記載</t>
    <rPh sb="2" eb="3">
      <t>タ</t>
    </rPh>
    <rPh sb="4" eb="6">
      <t>バアイ</t>
    </rPh>
    <rPh sb="6" eb="8">
      <t>キサイ</t>
    </rPh>
    <phoneticPr fontId="3"/>
  </si>
  <si>
    <t>確 認 事 項
（有の場合）</t>
    <rPh sb="0" eb="1">
      <t>アキラ</t>
    </rPh>
    <rPh sb="2" eb="3">
      <t>ニン</t>
    </rPh>
    <rPh sb="4" eb="5">
      <t>コト</t>
    </rPh>
    <rPh sb="6" eb="7">
      <t>コウ</t>
    </rPh>
    <rPh sb="9" eb="10">
      <t>ア</t>
    </rPh>
    <rPh sb="11" eb="13">
      <t>バアイ</t>
    </rPh>
    <phoneticPr fontId="3"/>
  </si>
  <si>
    <t>国の太陽光発電設備等への補助金の交付は受けません。</t>
    <phoneticPr fontId="3"/>
  </si>
  <si>
    <t>手続代行者</t>
    <rPh sb="0" eb="2">
      <t>テツヅ</t>
    </rPh>
    <rPh sb="2" eb="5">
      <t>ダイコウシャ</t>
    </rPh>
    <phoneticPr fontId="3"/>
  </si>
  <si>
    <t>事業者名</t>
    <rPh sb="0" eb="3">
      <t>ジギョウシャ</t>
    </rPh>
    <rPh sb="3" eb="4">
      <t>メイ</t>
    </rPh>
    <phoneticPr fontId="3"/>
  </si>
  <si>
    <t>所在地</t>
    <rPh sb="0" eb="3">
      <t>ショザイチ</t>
    </rPh>
    <phoneticPr fontId="3"/>
  </si>
  <si>
    <t>責任者名</t>
    <rPh sb="0" eb="3">
      <t>セキニンシャ</t>
    </rPh>
    <rPh sb="3" eb="4">
      <t>メイ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</si>
  <si>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</si>
  <si>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</si>
  <si>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</si>
  <si>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様式第７号の２（第６条関係）</t>
    <phoneticPr fontId="3"/>
  </si>
  <si>
    <t>完了日</t>
    <rPh sb="0" eb="2">
      <t>カンリョウ</t>
    </rPh>
    <rPh sb="2" eb="3">
      <t>ヒ</t>
    </rPh>
    <phoneticPr fontId="3"/>
  </si>
  <si>
    <t>工事着工日</t>
    <rPh sb="0" eb="2">
      <t>コウジ</t>
    </rPh>
    <rPh sb="2" eb="4">
      <t>チャッコウ</t>
    </rPh>
    <rPh sb="4" eb="5">
      <t>ヒ</t>
    </rPh>
    <phoneticPr fontId="3"/>
  </si>
  <si>
    <t>工事完了日</t>
    <rPh sb="0" eb="2">
      <t>コウジ</t>
    </rPh>
    <rPh sb="2" eb="4">
      <t>カンリョウ</t>
    </rPh>
    <rPh sb="4" eb="5">
      <t>ヒ</t>
    </rPh>
    <phoneticPr fontId="3"/>
  </si>
  <si>
    <t>車載型蓄電地</t>
    <rPh sb="0" eb="3">
      <t>シャサイガタ</t>
    </rPh>
    <rPh sb="3" eb="6">
      <t>チクデンチ</t>
    </rPh>
    <phoneticPr fontId="3"/>
  </si>
  <si>
    <t>車両</t>
    <rPh sb="0" eb="2">
      <t>シャリョウ</t>
    </rPh>
    <phoneticPr fontId="3"/>
  </si>
  <si>
    <t>登録日</t>
    <rPh sb="0" eb="2">
      <t>トウロク</t>
    </rPh>
    <rPh sb="2" eb="3">
      <t>ビ</t>
    </rPh>
    <phoneticPr fontId="3"/>
  </si>
  <si>
    <t>納車日</t>
    <rPh sb="0" eb="2">
      <t>ノウシャ</t>
    </rPh>
    <rPh sb="2" eb="3">
      <t>ヒ</t>
    </rPh>
    <phoneticPr fontId="3"/>
  </si>
  <si>
    <t xml:space="preserve">メーカー名・車種・型式 </t>
    <rPh sb="4" eb="5">
      <t>メイ</t>
    </rPh>
    <rPh sb="6" eb="8">
      <t>シャシュ</t>
    </rPh>
    <rPh sb="9" eb="11">
      <t>カタシキ</t>
    </rPh>
    <phoneticPr fontId="3"/>
  </si>
  <si>
    <t>メーカー名</t>
    <rPh sb="4" eb="5">
      <t>メイ</t>
    </rPh>
    <phoneticPr fontId="3"/>
  </si>
  <si>
    <t>車種</t>
    <rPh sb="0" eb="2">
      <t>シャシュ</t>
    </rPh>
    <phoneticPr fontId="3"/>
  </si>
  <si>
    <t>型式</t>
    <rPh sb="0" eb="2">
      <t>カタシキ</t>
    </rPh>
    <phoneticPr fontId="3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</si>
  <si>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3"/>
  </si>
  <si>
    <t>補 助 金 の 額【(C)×20,000円】</t>
    <phoneticPr fontId="3"/>
  </si>
  <si>
    <t>V2H</t>
    <phoneticPr fontId="3"/>
  </si>
  <si>
    <t xml:space="preserve">メーカー名・型式 </t>
    <rPh sb="4" eb="5">
      <t>メイ</t>
    </rPh>
    <rPh sb="6" eb="8">
      <t>カタシキ</t>
    </rPh>
    <rPh sb="7" eb="8">
      <t>シャガタ</t>
    </rPh>
    <phoneticPr fontId="3"/>
  </si>
  <si>
    <t>補助対象経費（本体価格、税抜き）</t>
    <rPh sb="0" eb="2">
      <t>ホジョ</t>
    </rPh>
    <rPh sb="2" eb="4">
      <t>タイショウ</t>
    </rPh>
    <rPh sb="4" eb="6">
      <t>ケイヒ</t>
    </rPh>
    <rPh sb="7" eb="9">
      <t>ホンタイ</t>
    </rPh>
    <rPh sb="9" eb="11">
      <t>カカク</t>
    </rPh>
    <rPh sb="12" eb="14">
      <t>ゼイヌ</t>
    </rPh>
    <phoneticPr fontId="3"/>
  </si>
  <si>
    <t>補 助 金 の 額【(E)×1/2】</t>
    <rPh sb="0" eb="1">
      <t>ホ</t>
    </rPh>
    <rPh sb="2" eb="3">
      <t>スケ</t>
    </rPh>
    <rPh sb="4" eb="5">
      <t>カネ</t>
    </rPh>
    <rPh sb="8" eb="9">
      <t>ガク</t>
    </rPh>
    <phoneticPr fontId="3"/>
  </si>
  <si>
    <t>補助金交付申請額【　（Ｂ）＋（Ｄ）＋（Ｆ）　】</t>
    <rPh sb="0" eb="3">
      <t>ホジョキン</t>
    </rPh>
    <rPh sb="3" eb="5">
      <t>コウフ</t>
    </rPh>
    <rPh sb="5" eb="8">
      <t>シンセイガク</t>
    </rPh>
    <phoneticPr fontId="3"/>
  </si>
  <si>
    <t>確認事項</t>
    <rPh sb="0" eb="2">
      <t>カクニン</t>
    </rPh>
    <rPh sb="2" eb="4">
      <t>ジコウ</t>
    </rPh>
    <phoneticPr fontId="3"/>
  </si>
  <si>
    <t>国のCEV補助金の交付は受けません。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</si>
</sst>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left" vertical="justify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77" fontId="4" fillId="0" borderId="0" xfId="1" applyNumberFormat="1" applyFont="1" applyBorder="1" applyAlignment="1" applyProtection="1">
      <alignment vertical="center"/>
      <protection locked="0"/>
    </xf>
    <xf numFmtId="177" fontId="4" fillId="2" borderId="0" xfId="1" applyNumberFormat="1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6" fillId="0" borderId="0" xfId="0" applyFont="1">
      <alignment vertical="center"/>
    </xf>
    <xf numFmtId="177" fontId="4" fillId="0" borderId="0" xfId="1" applyNumberFormat="1" applyFont="1" applyFill="1" applyBorder="1" applyAlignment="1" applyProtection="1">
      <alignment vertical="center"/>
      <protection hidden="1"/>
    </xf>
    <xf numFmtId="0" fontId="4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justify" wrapText="1"/>
      <protection locked="0"/>
    </xf>
    <xf numFmtId="0" fontId="4" fillId="0" borderId="3" xfId="0" applyFont="1" applyBorder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 applyProtection="1">
      <alignment vertical="justify" wrapText="1"/>
      <protection locked="0"/>
    </xf>
    <xf numFmtId="0" fontId="2" fillId="0" borderId="0" xfId="0" applyFont="1" applyAlignment="1">
      <alignment horizontal="left" vertical="justify"/>
    </xf>
    <xf numFmtId="0" fontId="4" fillId="2" borderId="1" xfId="0" applyFont="1" applyFill="1" applyBorder="1" applyAlignment="1">
      <alignment horizontal="distributed" vertical="center"/>
    </xf>
    <xf numFmtId="0" fontId="4" fillId="0" borderId="1" xfId="0" applyFont="1" applyBorder="1" applyProtection="1">
      <alignment vertical="center"/>
      <protection locked="0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2" borderId="4" xfId="0" applyFont="1" applyFill="1" applyBorder="1" applyAlignment="1">
      <alignment horizontal="distributed" vertical="center"/>
    </xf>
    <xf numFmtId="0" fontId="4" fillId="0" borderId="4" xfId="0" applyFont="1" applyBorder="1" applyProtection="1">
      <alignment vertical="center"/>
      <protection locked="0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177" fontId="4" fillId="2" borderId="3" xfId="1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38" fontId="4" fillId="2" borderId="7" xfId="1" applyFont="1" applyFill="1" applyBorder="1" applyAlignment="1" applyProtection="1">
      <alignment vertical="center"/>
      <protection hidden="1"/>
    </xf>
    <xf numFmtId="38" fontId="4" fillId="2" borderId="10" xfId="1" applyFont="1" applyFill="1" applyBorder="1" applyAlignment="1" applyProtection="1">
      <alignment vertical="center"/>
      <protection hidden="1"/>
    </xf>
    <xf numFmtId="38" fontId="4" fillId="2" borderId="5" xfId="1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78" fontId="4" fillId="0" borderId="2" xfId="1" applyNumberFormat="1" applyFont="1" applyBorder="1" applyAlignment="1" applyProtection="1">
      <alignment vertical="center"/>
      <protection locked="0"/>
    </xf>
    <xf numFmtId="178" fontId="4" fillId="0" borderId="3" xfId="1" applyNumberFormat="1" applyFont="1" applyBorder="1" applyAlignment="1" applyProtection="1">
      <alignment vertical="center"/>
      <protection locked="0"/>
    </xf>
    <xf numFmtId="38" fontId="4" fillId="2" borderId="2" xfId="1" applyFont="1" applyFill="1" applyBorder="1" applyAlignment="1" applyProtection="1">
      <alignment horizontal="center" vertical="center"/>
      <protection locked="0"/>
    </xf>
    <xf numFmtId="38" fontId="4" fillId="2" borderId="3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2" fontId="4" fillId="0" borderId="2" xfId="0" applyNumberFormat="1" applyFont="1" applyBorder="1" applyProtection="1">
      <alignment vertical="center"/>
      <protection locked="0"/>
    </xf>
    <xf numFmtId="2" fontId="4" fillId="0" borderId="3" xfId="0" applyNumberFormat="1" applyFont="1" applyBorder="1" applyProtection="1">
      <alignment vertical="center"/>
      <protection locked="0"/>
    </xf>
    <xf numFmtId="177" fontId="4" fillId="2" borderId="2" xfId="1" applyNumberFormat="1" applyFont="1" applyFill="1" applyBorder="1" applyAlignment="1" applyProtection="1">
      <alignment horizontal="center" vertical="center"/>
      <protection locked="0"/>
    </xf>
    <xf numFmtId="177" fontId="4" fillId="2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38" fontId="4" fillId="2" borderId="1" xfId="0" applyNumberFormat="1" applyFont="1" applyFill="1" applyBorder="1" applyProtection="1">
      <alignment vertical="center"/>
      <protection hidden="1"/>
    </xf>
    <xf numFmtId="0" fontId="4" fillId="2" borderId="1" xfId="0" applyFont="1" applyFill="1" applyBorder="1" applyProtection="1">
      <alignment vertical="center"/>
      <protection hidden="1"/>
    </xf>
    <xf numFmtId="0" fontId="4" fillId="2" borderId="2" xfId="0" applyFont="1" applyFill="1" applyBorder="1" applyProtection="1">
      <alignment vertical="center"/>
      <protection hidden="1"/>
    </xf>
    <xf numFmtId="3" fontId="4" fillId="0" borderId="4" xfId="0" applyNumberFormat="1" applyFont="1" applyBorder="1" applyProtection="1">
      <alignment vertical="center"/>
      <protection locked="0"/>
    </xf>
    <xf numFmtId="0" fontId="4" fillId="2" borderId="10" xfId="0" applyFont="1" applyFill="1" applyBorder="1" applyAlignment="1">
      <alignment horizontal="left" vertical="center"/>
    </xf>
    <xf numFmtId="38" fontId="4" fillId="2" borderId="4" xfId="1" applyFont="1" applyFill="1" applyBorder="1" applyAlignment="1" applyProtection="1">
      <alignment vertical="center"/>
      <protection hidden="1"/>
    </xf>
    <xf numFmtId="38" fontId="4" fillId="2" borderId="1" xfId="1" applyFont="1" applyFill="1" applyBorder="1" applyAlignment="1" applyProtection="1">
      <alignment vertical="center"/>
      <protection hidden="1"/>
    </xf>
    <xf numFmtId="38" fontId="4" fillId="2" borderId="2" xfId="1" applyFont="1" applyFill="1" applyBorder="1" applyAlignment="1" applyProtection="1">
      <alignment vertical="center"/>
      <protection hidden="1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Protection="1">
      <alignment vertical="center"/>
      <protection locked="0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0" xfId="0" applyFont="1" applyFill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distributed" vertical="center" shrinkToFit="1"/>
    </xf>
    <xf numFmtId="0" fontId="4" fillId="2" borderId="3" xfId="0" applyFont="1" applyFill="1" applyBorder="1" applyAlignment="1">
      <alignment horizontal="distributed" vertical="center" shrinkToFit="1"/>
    </xf>
    <xf numFmtId="0" fontId="4" fillId="2" borderId="4" xfId="0" applyFont="1" applyFill="1" applyBorder="1" applyAlignment="1">
      <alignment horizontal="distributed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distributed" vertical="center" shrinkToFit="1"/>
    </xf>
    <xf numFmtId="0" fontId="4" fillId="2" borderId="6" xfId="0" applyFont="1" applyFill="1" applyBorder="1" applyAlignment="1">
      <alignment horizontal="distributed" vertical="center" shrinkToFit="1"/>
    </xf>
    <xf numFmtId="0" fontId="4" fillId="2" borderId="7" xfId="0" applyFont="1" applyFill="1" applyBorder="1" applyAlignment="1">
      <alignment horizontal="distributed" vertical="center" shrinkToFi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13</xdr:row>
          <xdr:rowOff>25400</xdr:rowOff>
        </xdr:from>
        <xdr:to>
          <xdr:col>8</xdr:col>
          <xdr:colOff>63500</xdr:colOff>
          <xdr:row>13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13</xdr:row>
          <xdr:rowOff>25400</xdr:rowOff>
        </xdr:from>
        <xdr:to>
          <xdr:col>21</xdr:col>
          <xdr:colOff>292100</xdr:colOff>
          <xdr:row>13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31</xdr:row>
          <xdr:rowOff>50800</xdr:rowOff>
        </xdr:from>
        <xdr:to>
          <xdr:col>13</xdr:col>
          <xdr:colOff>63500</xdr:colOff>
          <xdr:row>31</xdr:row>
          <xdr:rowOff>330200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31</xdr:row>
          <xdr:rowOff>50800</xdr:rowOff>
        </xdr:from>
        <xdr:to>
          <xdr:col>16</xdr:col>
          <xdr:colOff>63500</xdr:colOff>
          <xdr:row>31</xdr:row>
          <xdr:rowOff>330200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34</xdr:row>
          <xdr:rowOff>50800</xdr:rowOff>
        </xdr:from>
        <xdr:to>
          <xdr:col>13</xdr:col>
          <xdr:colOff>63500</xdr:colOff>
          <xdr:row>34</xdr:row>
          <xdr:rowOff>330200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20</xdr:row>
          <xdr:rowOff>50800</xdr:rowOff>
        </xdr:from>
        <xdr:to>
          <xdr:col>13</xdr:col>
          <xdr:colOff>63500</xdr:colOff>
          <xdr:row>21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20</xdr:row>
          <xdr:rowOff>50800</xdr:rowOff>
        </xdr:from>
        <xdr:to>
          <xdr:col>16</xdr:col>
          <xdr:colOff>63500</xdr:colOff>
          <xdr:row>21</xdr:row>
          <xdr:rowOff>6350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63500</xdr:colOff>
      <xdr:row>29</xdr:row>
      <xdr:rowOff>44450</xdr:rowOff>
    </xdr:from>
    <xdr:to>
      <xdr:col>16</xdr:col>
      <xdr:colOff>50800</xdr:colOff>
      <xdr:row>29</xdr:row>
      <xdr:rowOff>317500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85950" y="7734300"/>
          <a:ext cx="2038350" cy="266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20</xdr:row>
          <xdr:rowOff>50800</xdr:rowOff>
        </xdr:from>
        <xdr:to>
          <xdr:col>13</xdr:col>
          <xdr:colOff>63500</xdr:colOff>
          <xdr:row>21</xdr:row>
          <xdr:rowOff>6350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20</xdr:row>
          <xdr:rowOff>50800</xdr:rowOff>
        </xdr:from>
        <xdr:to>
          <xdr:col>16</xdr:col>
          <xdr:colOff>63500</xdr:colOff>
          <xdr:row>21</xdr:row>
          <xdr:rowOff>6350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13</xdr:row>
          <xdr:rowOff>25400</xdr:rowOff>
        </xdr:from>
        <xdr:to>
          <xdr:col>8</xdr:col>
          <xdr:colOff>69850</xdr:colOff>
          <xdr:row>13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13</xdr:row>
          <xdr:rowOff>25400</xdr:rowOff>
        </xdr:from>
        <xdr:to>
          <xdr:col>22</xdr:col>
          <xdr:colOff>69850</xdr:colOff>
          <xdr:row>13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33</xdr:row>
          <xdr:rowOff>19050</xdr:rowOff>
        </xdr:from>
        <xdr:to>
          <xdr:col>8</xdr:col>
          <xdr:colOff>69850</xdr:colOff>
          <xdr:row>33</xdr:row>
          <xdr:rowOff>298450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13</xdr:row>
          <xdr:rowOff>25400</xdr:rowOff>
        </xdr:from>
        <xdr:to>
          <xdr:col>8</xdr:col>
          <xdr:colOff>69850</xdr:colOff>
          <xdr:row>13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13</xdr:row>
          <xdr:rowOff>25400</xdr:rowOff>
        </xdr:from>
        <xdr:to>
          <xdr:col>22</xdr:col>
          <xdr:colOff>69850</xdr:colOff>
          <xdr:row>13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21</xdr:row>
          <xdr:rowOff>50800</xdr:rowOff>
        </xdr:from>
        <xdr:to>
          <xdr:col>13</xdr:col>
          <xdr:colOff>69850</xdr:colOff>
          <xdr:row>22</xdr:row>
          <xdr:rowOff>12700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21</xdr:row>
          <xdr:rowOff>50800</xdr:rowOff>
        </xdr:from>
        <xdr:to>
          <xdr:col>16</xdr:col>
          <xdr:colOff>69850</xdr:colOff>
          <xdr:row>22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21</xdr:row>
          <xdr:rowOff>50800</xdr:rowOff>
        </xdr:from>
        <xdr:to>
          <xdr:col>13</xdr:col>
          <xdr:colOff>69850</xdr:colOff>
          <xdr:row>22</xdr:row>
          <xdr:rowOff>12700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21</xdr:row>
          <xdr:rowOff>50800</xdr:rowOff>
        </xdr:from>
        <xdr:to>
          <xdr:col>16</xdr:col>
          <xdr:colOff>69850</xdr:colOff>
          <xdr:row>22</xdr:row>
          <xdr:rowOff>12700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0C5D-48FE-4753-BE86-90F61098C71D}">
  <dimension ref="B1:AI46"/>
  <sheetViews>
    <sheetView showZeros="0" tabSelected="1" view="pageBreakPreview" zoomScale="85" zoomScaleNormal="100" zoomScaleSheetLayoutView="85" workbookViewId="0"/>
  </sheetViews>
  <sheetFormatPr defaultRowHeight="12.5" x14ac:dyDescent="0.55000000000000004"/>
  <cols>
    <col min="1" max="1" width="5.9140625" style="1" customWidth="1"/>
    <col min="2" max="21" width="3" style="1" customWidth="1"/>
    <col min="22" max="22" width="4" style="1" customWidth="1"/>
    <col min="23" max="53" width="3" style="1" customWidth="1"/>
    <col min="54" max="16384" width="8.6640625" style="1"/>
  </cols>
  <sheetData>
    <row r="1" spans="2:32" ht="18" customHeight="1" x14ac:dyDescent="0.55000000000000004">
      <c r="B1" s="1" t="s">
        <v>0</v>
      </c>
    </row>
    <row r="2" spans="2:32" ht="18" customHeight="1" x14ac:dyDescent="0.55000000000000004"/>
    <row r="3" spans="2:32" ht="18" customHeight="1" x14ac:dyDescent="0.55000000000000004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2:32" ht="18" customHeight="1" x14ac:dyDescent="0.55000000000000004"/>
    <row r="5" spans="2:32" ht="18" customHeight="1" x14ac:dyDescent="0.55000000000000004">
      <c r="V5" s="29"/>
      <c r="W5" s="29"/>
      <c r="X5" s="29"/>
      <c r="Y5" s="1" t="s">
        <v>2</v>
      </c>
      <c r="Z5" s="24"/>
      <c r="AA5" s="1" t="s">
        <v>3</v>
      </c>
      <c r="AB5" s="24"/>
      <c r="AC5" s="1" t="s">
        <v>4</v>
      </c>
    </row>
    <row r="6" spans="2:32" ht="18" customHeight="1" x14ac:dyDescent="0.55000000000000004">
      <c r="B6" s="30" t="s">
        <v>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2:32" ht="18" customHeight="1" x14ac:dyDescent="0.55000000000000004"/>
    <row r="8" spans="2:32" ht="14.5" customHeight="1" x14ac:dyDescent="0.55000000000000004">
      <c r="B8" s="2"/>
      <c r="C8" s="31"/>
      <c r="D8" s="31"/>
      <c r="E8" s="3" t="s">
        <v>2</v>
      </c>
      <c r="F8" s="25"/>
      <c r="G8" s="3" t="s">
        <v>3</v>
      </c>
      <c r="H8" s="25"/>
      <c r="I8" s="3" t="s">
        <v>4</v>
      </c>
      <c r="J8" s="32" t="s">
        <v>6</v>
      </c>
      <c r="K8" s="32"/>
      <c r="L8" s="32"/>
      <c r="M8" s="32"/>
      <c r="N8" s="32"/>
      <c r="O8" s="32"/>
      <c r="P8" s="32"/>
      <c r="Q8" s="33"/>
      <c r="R8" s="33"/>
      <c r="S8" s="34" t="s">
        <v>7</v>
      </c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32" ht="15.5" customHeight="1" x14ac:dyDescent="0.55000000000000004">
      <c r="B9" s="34" t="s">
        <v>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2:32" ht="5.5" customHeight="1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32" ht="25" customHeight="1" x14ac:dyDescent="0.55000000000000004">
      <c r="B11" s="35" t="s">
        <v>9</v>
      </c>
      <c r="C11" s="35"/>
      <c r="D11" s="35"/>
      <c r="E11" s="35"/>
      <c r="F11" s="35"/>
      <c r="G11" s="35"/>
      <c r="H11" s="35" t="s">
        <v>10</v>
      </c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5" t="s">
        <v>11</v>
      </c>
      <c r="T11" s="35"/>
      <c r="U11" s="35"/>
      <c r="V11" s="35"/>
      <c r="W11" s="36"/>
      <c r="X11" s="36"/>
      <c r="Y11" s="36"/>
      <c r="Z11" s="36"/>
      <c r="AA11" s="36"/>
      <c r="AB11" s="36"/>
      <c r="AC11" s="36"/>
    </row>
    <row r="12" spans="2:32" ht="25" customHeight="1" x14ac:dyDescent="0.55000000000000004">
      <c r="B12" s="35"/>
      <c r="C12" s="35"/>
      <c r="D12" s="35"/>
      <c r="E12" s="35"/>
      <c r="F12" s="35"/>
      <c r="G12" s="35"/>
      <c r="H12" s="35" t="s">
        <v>12</v>
      </c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2:32" ht="25" customHeight="1" x14ac:dyDescent="0.55000000000000004">
      <c r="B13" s="37" t="s">
        <v>13</v>
      </c>
      <c r="C13" s="38"/>
      <c r="D13" s="38"/>
      <c r="E13" s="38"/>
      <c r="F13" s="38"/>
      <c r="G13" s="41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2"/>
    </row>
    <row r="14" spans="2:32" ht="25" customHeight="1" x14ac:dyDescent="0.55000000000000004">
      <c r="B14" s="37" t="s">
        <v>14</v>
      </c>
      <c r="C14" s="38"/>
      <c r="D14" s="38"/>
      <c r="E14" s="38"/>
      <c r="F14" s="38"/>
      <c r="G14" s="41"/>
      <c r="H14" s="5"/>
      <c r="I14" s="43" t="s">
        <v>15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  <c r="W14" s="45" t="s">
        <v>16</v>
      </c>
      <c r="X14" s="45"/>
      <c r="Y14" s="45"/>
      <c r="Z14" s="45"/>
      <c r="AA14" s="45"/>
      <c r="AB14" s="45"/>
      <c r="AC14" s="46"/>
    </row>
    <row r="15" spans="2:32" ht="25" customHeight="1" x14ac:dyDescent="0.55000000000000004">
      <c r="B15" s="35" t="s">
        <v>17</v>
      </c>
      <c r="C15" s="35"/>
      <c r="D15" s="35"/>
      <c r="E15" s="35"/>
      <c r="F15" s="35"/>
      <c r="G15" s="35"/>
      <c r="H15" s="37" t="s">
        <v>18</v>
      </c>
      <c r="I15" s="38"/>
      <c r="J15" s="38"/>
      <c r="K15" s="38"/>
      <c r="L15" s="39"/>
      <c r="M15" s="40"/>
      <c r="N15" s="6" t="s">
        <v>2</v>
      </c>
      <c r="O15" s="26"/>
      <c r="P15" s="6" t="s">
        <v>3</v>
      </c>
      <c r="Q15" s="26"/>
      <c r="R15" s="7" t="s">
        <v>4</v>
      </c>
      <c r="S15" s="37" t="s">
        <v>19</v>
      </c>
      <c r="T15" s="38"/>
      <c r="U15" s="38"/>
      <c r="V15" s="38"/>
      <c r="W15" s="39"/>
      <c r="X15" s="40"/>
      <c r="Y15" s="6" t="s">
        <v>2</v>
      </c>
      <c r="Z15" s="26"/>
      <c r="AA15" s="6" t="s">
        <v>3</v>
      </c>
      <c r="AB15" s="26"/>
      <c r="AC15" s="7" t="s">
        <v>4</v>
      </c>
    </row>
    <row r="16" spans="2:32" ht="25" customHeight="1" x14ac:dyDescent="0.55000000000000004">
      <c r="B16" s="47" t="s">
        <v>20</v>
      </c>
      <c r="C16" s="48"/>
      <c r="D16" s="48"/>
      <c r="E16" s="48"/>
      <c r="F16" s="48"/>
      <c r="G16" s="49"/>
      <c r="H16" s="56" t="s">
        <v>21</v>
      </c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9" t="s">
        <v>22</v>
      </c>
      <c r="T16" s="60"/>
      <c r="U16" s="60"/>
      <c r="V16" s="61"/>
      <c r="W16" s="62"/>
      <c r="X16" s="63"/>
      <c r="Y16" s="63"/>
      <c r="Z16" s="63"/>
      <c r="AA16" s="63"/>
      <c r="AB16" s="63"/>
      <c r="AC16" s="15" t="s">
        <v>23</v>
      </c>
      <c r="AD16" s="8"/>
      <c r="AE16" s="8"/>
      <c r="AF16" s="8"/>
    </row>
    <row r="17" spans="2:35" ht="25" customHeight="1" x14ac:dyDescent="0.55000000000000004">
      <c r="B17" s="50"/>
      <c r="C17" s="51"/>
      <c r="D17" s="51"/>
      <c r="E17" s="51"/>
      <c r="F17" s="51"/>
      <c r="G17" s="52"/>
      <c r="H17" s="56" t="s">
        <v>24</v>
      </c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9" t="s">
        <v>22</v>
      </c>
      <c r="T17" s="60"/>
      <c r="U17" s="60"/>
      <c r="V17" s="61"/>
      <c r="W17" s="62"/>
      <c r="X17" s="63"/>
      <c r="Y17" s="63"/>
      <c r="Z17" s="63"/>
      <c r="AA17" s="63"/>
      <c r="AB17" s="63"/>
      <c r="AC17" s="15" t="s">
        <v>23</v>
      </c>
      <c r="AD17" s="8"/>
      <c r="AE17" s="8"/>
      <c r="AF17" s="8"/>
    </row>
    <row r="18" spans="2:35" ht="25" customHeight="1" x14ac:dyDescent="0.55000000000000004">
      <c r="B18" s="50"/>
      <c r="C18" s="51"/>
      <c r="D18" s="51"/>
      <c r="E18" s="51"/>
      <c r="F18" s="51"/>
      <c r="G18" s="52"/>
      <c r="H18" s="56" t="s">
        <v>25</v>
      </c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64" t="s">
        <v>26</v>
      </c>
      <c r="T18" s="56"/>
      <c r="U18" s="65">
        <f>MIN(W16:AB17)</f>
        <v>0</v>
      </c>
      <c r="V18" s="65"/>
      <c r="W18" s="65"/>
      <c r="X18" s="65"/>
      <c r="Y18" s="65"/>
      <c r="Z18" s="65"/>
      <c r="AA18" s="65"/>
      <c r="AB18" s="65"/>
      <c r="AC18" s="27" t="s">
        <v>23</v>
      </c>
      <c r="AD18" s="9"/>
      <c r="AE18" s="9"/>
      <c r="AF18" s="9"/>
    </row>
    <row r="19" spans="2:35" ht="22.5" customHeight="1" x14ac:dyDescent="0.55000000000000004">
      <c r="B19" s="50"/>
      <c r="C19" s="51"/>
      <c r="D19" s="51"/>
      <c r="E19" s="51"/>
      <c r="F19" s="51"/>
      <c r="G19" s="52"/>
      <c r="H19" s="66" t="s">
        <v>27</v>
      </c>
      <c r="I19" s="67"/>
      <c r="J19" s="67"/>
      <c r="K19" s="67"/>
      <c r="L19" s="67"/>
      <c r="M19" s="67"/>
      <c r="N19" s="67"/>
      <c r="O19" s="67"/>
      <c r="P19" s="67"/>
      <c r="Q19" s="67"/>
      <c r="R19" s="68"/>
      <c r="S19" s="64" t="s">
        <v>28</v>
      </c>
      <c r="T19" s="56"/>
      <c r="U19" s="72">
        <f>IF(280000&lt;ROUNDDOWN(U18*70000,-3),280000,ROUNDDOWN(U18*70000,-3))</f>
        <v>0</v>
      </c>
      <c r="V19" s="73"/>
      <c r="W19" s="73"/>
      <c r="X19" s="73"/>
      <c r="Y19" s="73"/>
      <c r="Z19" s="73"/>
      <c r="AA19" s="73"/>
      <c r="AB19" s="74"/>
      <c r="AC19" s="10" t="s">
        <v>29</v>
      </c>
    </row>
    <row r="20" spans="2:35" ht="17.5" customHeight="1" x14ac:dyDescent="0.55000000000000004">
      <c r="B20" s="50"/>
      <c r="C20" s="51"/>
      <c r="D20" s="51"/>
      <c r="E20" s="51"/>
      <c r="F20" s="51"/>
      <c r="G20" s="52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64"/>
      <c r="T20" s="56"/>
      <c r="U20" s="75" t="s">
        <v>30</v>
      </c>
      <c r="V20" s="76"/>
      <c r="W20" s="76"/>
      <c r="X20" s="76"/>
      <c r="Y20" s="77"/>
      <c r="Z20" s="77"/>
      <c r="AA20" s="77"/>
      <c r="AB20" s="77"/>
      <c r="AC20" s="77"/>
    </row>
    <row r="21" spans="2:35" ht="25" customHeight="1" x14ac:dyDescent="0.55000000000000004">
      <c r="B21" s="53"/>
      <c r="C21" s="54"/>
      <c r="D21" s="54"/>
      <c r="E21" s="54"/>
      <c r="F21" s="54"/>
      <c r="G21" s="55"/>
      <c r="H21" s="78" t="s">
        <v>31</v>
      </c>
      <c r="I21" s="79"/>
      <c r="J21" s="79"/>
      <c r="K21" s="79"/>
      <c r="L21" s="79"/>
      <c r="M21" s="11"/>
      <c r="N21" s="12" t="s">
        <v>32</v>
      </c>
      <c r="O21" s="12"/>
      <c r="P21" s="12"/>
      <c r="Q21" s="12" t="s">
        <v>33</v>
      </c>
      <c r="R21" s="12"/>
      <c r="S21" s="80" t="s">
        <v>34</v>
      </c>
      <c r="T21" s="80"/>
      <c r="U21" s="80"/>
      <c r="V21" s="80"/>
      <c r="W21" s="81"/>
      <c r="X21" s="82"/>
      <c r="Y21" s="82"/>
      <c r="Z21" s="82"/>
      <c r="AA21" s="82"/>
      <c r="AB21" s="82"/>
      <c r="AC21" s="83"/>
      <c r="AD21" s="13"/>
      <c r="AE21" s="13"/>
      <c r="AF21" s="13"/>
      <c r="AG21" s="13"/>
      <c r="AH21" s="13"/>
      <c r="AI21" s="13"/>
    </row>
    <row r="22" spans="2:35" ht="25" customHeight="1" x14ac:dyDescent="0.55000000000000004">
      <c r="B22" s="35" t="s">
        <v>35</v>
      </c>
      <c r="C22" s="35"/>
      <c r="D22" s="35"/>
      <c r="E22" s="35"/>
      <c r="F22" s="35"/>
      <c r="G22" s="35"/>
      <c r="H22" s="56" t="s">
        <v>36</v>
      </c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14" t="s">
        <v>37</v>
      </c>
    </row>
    <row r="23" spans="2:35" ht="23.15" customHeight="1" x14ac:dyDescent="0.55000000000000004">
      <c r="B23" s="35"/>
      <c r="C23" s="35"/>
      <c r="D23" s="35"/>
      <c r="E23" s="35"/>
      <c r="F23" s="35"/>
      <c r="G23" s="35"/>
      <c r="H23" s="94" t="s">
        <v>38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15" t="s">
        <v>39</v>
      </c>
    </row>
    <row r="24" spans="2:35" ht="23.15" customHeight="1" x14ac:dyDescent="0.55000000000000004">
      <c r="B24" s="35"/>
      <c r="C24" s="35"/>
      <c r="D24" s="35"/>
      <c r="E24" s="35"/>
      <c r="F24" s="35"/>
      <c r="G24" s="35"/>
      <c r="H24" s="86" t="s">
        <v>40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 t="s">
        <v>41</v>
      </c>
      <c r="T24" s="89"/>
      <c r="U24" s="42">
        <f>S22*S23</f>
        <v>0</v>
      </c>
      <c r="V24" s="36"/>
      <c r="W24" s="36"/>
      <c r="X24" s="36"/>
      <c r="Y24" s="90"/>
      <c r="Z24" s="90"/>
      <c r="AA24" s="90"/>
      <c r="AB24" s="91"/>
      <c r="AC24" s="15" t="s">
        <v>37</v>
      </c>
    </row>
    <row r="25" spans="2:35" ht="25" customHeight="1" x14ac:dyDescent="0.55000000000000004">
      <c r="B25" s="35"/>
      <c r="C25" s="35"/>
      <c r="D25" s="35"/>
      <c r="E25" s="35"/>
      <c r="F25" s="35"/>
      <c r="G25" s="35"/>
      <c r="H25" s="96" t="s">
        <v>42</v>
      </c>
      <c r="I25" s="96"/>
      <c r="J25" s="96"/>
      <c r="K25" s="96"/>
      <c r="L25" s="96"/>
      <c r="M25" s="37" t="s">
        <v>43</v>
      </c>
      <c r="N25" s="38"/>
      <c r="O25" s="38"/>
      <c r="P25" s="38"/>
      <c r="Q25" s="38"/>
      <c r="R25" s="41"/>
      <c r="S25" s="88" t="s">
        <v>44</v>
      </c>
      <c r="T25" s="89"/>
      <c r="U25" s="100"/>
      <c r="V25" s="36"/>
      <c r="W25" s="36"/>
      <c r="X25" s="36"/>
      <c r="Y25" s="36"/>
      <c r="Z25" s="36"/>
      <c r="AA25" s="36"/>
      <c r="AB25" s="39"/>
      <c r="AC25" s="15" t="s">
        <v>29</v>
      </c>
    </row>
    <row r="26" spans="2:35" ht="25" customHeight="1" x14ac:dyDescent="0.55000000000000004">
      <c r="B26" s="35"/>
      <c r="C26" s="35"/>
      <c r="D26" s="35"/>
      <c r="E26" s="35"/>
      <c r="F26" s="35"/>
      <c r="G26" s="35"/>
      <c r="H26" s="96"/>
      <c r="I26" s="96"/>
      <c r="J26" s="96"/>
      <c r="K26" s="96"/>
      <c r="L26" s="96"/>
      <c r="M26" s="37" t="s">
        <v>45</v>
      </c>
      <c r="N26" s="38"/>
      <c r="O26" s="38"/>
      <c r="P26" s="38"/>
      <c r="Q26" s="38"/>
      <c r="R26" s="41"/>
      <c r="S26" s="88" t="s">
        <v>46</v>
      </c>
      <c r="T26" s="89"/>
      <c r="U26" s="100"/>
      <c r="V26" s="36"/>
      <c r="W26" s="36"/>
      <c r="X26" s="36"/>
      <c r="Y26" s="36"/>
      <c r="Z26" s="36"/>
      <c r="AA26" s="36"/>
      <c r="AB26" s="39"/>
      <c r="AC26" s="15" t="s">
        <v>29</v>
      </c>
    </row>
    <row r="27" spans="2:35" ht="22.5" customHeight="1" x14ac:dyDescent="0.55000000000000004">
      <c r="B27" s="35"/>
      <c r="C27" s="35"/>
      <c r="D27" s="35"/>
      <c r="E27" s="35"/>
      <c r="F27" s="35"/>
      <c r="G27" s="35"/>
      <c r="H27" s="64" t="s">
        <v>47</v>
      </c>
      <c r="I27" s="64"/>
      <c r="J27" s="64"/>
      <c r="K27" s="64"/>
      <c r="L27" s="64"/>
      <c r="M27" s="64" t="s">
        <v>48</v>
      </c>
      <c r="N27" s="64"/>
      <c r="O27" s="64"/>
      <c r="P27" s="64"/>
      <c r="Q27" s="64"/>
      <c r="R27" s="64"/>
      <c r="S27" s="64" t="s">
        <v>49</v>
      </c>
      <c r="T27" s="56"/>
      <c r="U27" s="72" t="e">
        <f>ROUNDDOWN((U25+U26)/U24,0)</f>
        <v>#DIV/0!</v>
      </c>
      <c r="V27" s="73"/>
      <c r="W27" s="73"/>
      <c r="X27" s="73"/>
      <c r="Y27" s="73"/>
      <c r="Z27" s="73"/>
      <c r="AA27" s="73"/>
      <c r="AB27" s="74"/>
      <c r="AC27" s="10" t="s">
        <v>29</v>
      </c>
    </row>
    <row r="28" spans="2:35" ht="16" customHeight="1" x14ac:dyDescent="0.55000000000000004">
      <c r="B28" s="35"/>
      <c r="C28" s="35"/>
      <c r="D28" s="35"/>
      <c r="E28" s="35"/>
      <c r="F28" s="35"/>
      <c r="G28" s="35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56"/>
      <c r="U28" s="75" t="s">
        <v>50</v>
      </c>
      <c r="V28" s="76"/>
      <c r="W28" s="76"/>
      <c r="X28" s="76"/>
      <c r="Y28" s="76"/>
      <c r="Z28" s="76"/>
      <c r="AA28" s="76"/>
      <c r="AB28" s="76"/>
      <c r="AC28" s="76"/>
    </row>
    <row r="29" spans="2:35" ht="22.5" customHeight="1" x14ac:dyDescent="0.55000000000000004">
      <c r="B29" s="35"/>
      <c r="C29" s="35"/>
      <c r="D29" s="35"/>
      <c r="E29" s="35"/>
      <c r="F29" s="35"/>
      <c r="G29" s="35"/>
      <c r="H29" s="101" t="s">
        <v>51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64" t="s">
        <v>52</v>
      </c>
      <c r="T29" s="56"/>
      <c r="U29" s="102" t="e">
        <f>IF(17.76&gt;S22,IF(155001&gt;U27,(IF(U24&lt;5.1,ROUNDDOWN(U27*1/3*U24,-3),ROUNDDOWN(U27*1/3*5,-3))),"補助対象外"),"補助対象外")</f>
        <v>#DIV/0!</v>
      </c>
      <c r="V29" s="103"/>
      <c r="W29" s="103"/>
      <c r="X29" s="103"/>
      <c r="Y29" s="103"/>
      <c r="Z29" s="103"/>
      <c r="AA29" s="103"/>
      <c r="AB29" s="104"/>
      <c r="AC29" s="58" t="s">
        <v>29</v>
      </c>
    </row>
    <row r="30" spans="2:35" ht="29" customHeight="1" x14ac:dyDescent="0.55000000000000004">
      <c r="B30" s="35"/>
      <c r="C30" s="35"/>
      <c r="D30" s="35"/>
      <c r="E30" s="35"/>
      <c r="F30" s="35"/>
      <c r="G30" s="35"/>
      <c r="H30" s="105" t="s">
        <v>53</v>
      </c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64"/>
      <c r="T30" s="56"/>
      <c r="U30" s="102"/>
      <c r="V30" s="103"/>
      <c r="W30" s="103"/>
      <c r="X30" s="103"/>
      <c r="Y30" s="103"/>
      <c r="Z30" s="103"/>
      <c r="AA30" s="103"/>
      <c r="AB30" s="104"/>
      <c r="AC30" s="58"/>
    </row>
    <row r="31" spans="2:35" ht="27.5" customHeight="1" x14ac:dyDescent="0.55000000000000004">
      <c r="B31" s="64" t="s">
        <v>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97" t="e">
        <f>U19+U29</f>
        <v>#DIV/0!</v>
      </c>
      <c r="T31" s="98"/>
      <c r="U31" s="98"/>
      <c r="V31" s="98"/>
      <c r="W31" s="98"/>
      <c r="X31" s="98"/>
      <c r="Y31" s="98"/>
      <c r="Z31" s="98"/>
      <c r="AA31" s="98"/>
      <c r="AB31" s="99"/>
      <c r="AC31" s="16" t="s">
        <v>29</v>
      </c>
    </row>
    <row r="32" spans="2:35" ht="27.5" customHeight="1" x14ac:dyDescent="0.55000000000000004">
      <c r="B32" s="107" t="s">
        <v>55</v>
      </c>
      <c r="C32" s="108"/>
      <c r="D32" s="108"/>
      <c r="E32" s="108"/>
      <c r="F32" s="108"/>
      <c r="G32" s="108"/>
      <c r="H32" s="113" t="s">
        <v>56</v>
      </c>
      <c r="I32" s="113"/>
      <c r="J32" s="113"/>
      <c r="K32" s="113"/>
      <c r="L32" s="113"/>
      <c r="M32" s="11"/>
      <c r="N32" s="12" t="s">
        <v>32</v>
      </c>
      <c r="O32" s="12"/>
      <c r="P32" s="12"/>
      <c r="Q32" s="12" t="s">
        <v>33</v>
      </c>
      <c r="R32" s="12"/>
      <c r="S32" s="114" t="s">
        <v>57</v>
      </c>
      <c r="T32" s="115"/>
      <c r="U32" s="115"/>
      <c r="V32" s="115"/>
      <c r="W32" s="122"/>
      <c r="X32" s="123"/>
      <c r="Y32" s="123"/>
      <c r="Z32" s="123"/>
      <c r="AA32" s="123"/>
      <c r="AB32" s="123"/>
      <c r="AC32" s="124"/>
    </row>
    <row r="33" spans="2:29" ht="27.5" customHeight="1" x14ac:dyDescent="0.55000000000000004">
      <c r="B33" s="109"/>
      <c r="C33" s="110"/>
      <c r="D33" s="110"/>
      <c r="E33" s="110"/>
      <c r="F33" s="110"/>
      <c r="G33" s="110"/>
      <c r="H33" s="107" t="s">
        <v>58</v>
      </c>
      <c r="I33" s="108"/>
      <c r="J33" s="108"/>
      <c r="K33" s="108"/>
      <c r="L33" s="118"/>
      <c r="M33" s="169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1"/>
    </row>
    <row r="34" spans="2:29" ht="19" customHeight="1" x14ac:dyDescent="0.55000000000000004">
      <c r="B34" s="109"/>
      <c r="C34" s="110"/>
      <c r="D34" s="110"/>
      <c r="E34" s="110"/>
      <c r="F34" s="110"/>
      <c r="G34" s="110"/>
      <c r="H34" s="111"/>
      <c r="I34" s="112"/>
      <c r="J34" s="112"/>
      <c r="K34" s="112"/>
      <c r="L34" s="119"/>
      <c r="M34" s="120" t="s">
        <v>59</v>
      </c>
      <c r="N34" s="121"/>
      <c r="O34" s="121"/>
      <c r="P34" s="121"/>
      <c r="Q34" s="121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4"/>
    </row>
    <row r="35" spans="2:29" ht="27.5" customHeight="1" x14ac:dyDescent="0.55000000000000004">
      <c r="B35" s="111"/>
      <c r="C35" s="112"/>
      <c r="D35" s="112"/>
      <c r="E35" s="112"/>
      <c r="F35" s="112"/>
      <c r="G35" s="112"/>
      <c r="H35" s="125" t="s">
        <v>60</v>
      </c>
      <c r="I35" s="113"/>
      <c r="J35" s="113"/>
      <c r="K35" s="113"/>
      <c r="L35" s="113"/>
      <c r="M35" s="17"/>
      <c r="N35" s="17" t="s">
        <v>61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8"/>
    </row>
    <row r="36" spans="2:29" ht="27.5" customHeight="1" x14ac:dyDescent="0.55000000000000004">
      <c r="B36" s="127" t="s">
        <v>62</v>
      </c>
      <c r="C36" s="128"/>
      <c r="D36" s="128"/>
      <c r="E36" s="128"/>
      <c r="F36" s="128"/>
      <c r="G36" s="128"/>
      <c r="H36" s="113" t="s">
        <v>63</v>
      </c>
      <c r="I36" s="113"/>
      <c r="J36" s="113"/>
      <c r="K36" s="113"/>
      <c r="L36" s="113"/>
      <c r="M36" s="133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5"/>
    </row>
    <row r="37" spans="2:29" ht="27.5" customHeight="1" x14ac:dyDescent="0.55000000000000004">
      <c r="B37" s="129"/>
      <c r="C37" s="130"/>
      <c r="D37" s="130"/>
      <c r="E37" s="130"/>
      <c r="F37" s="130"/>
      <c r="G37" s="130"/>
      <c r="H37" s="125" t="s">
        <v>64</v>
      </c>
      <c r="I37" s="125"/>
      <c r="J37" s="125"/>
      <c r="K37" s="125"/>
      <c r="L37" s="125"/>
      <c r="M37" s="122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4"/>
    </row>
    <row r="38" spans="2:29" ht="27.5" customHeight="1" x14ac:dyDescent="0.55000000000000004">
      <c r="B38" s="129"/>
      <c r="C38" s="130"/>
      <c r="D38" s="130"/>
      <c r="E38" s="130"/>
      <c r="F38" s="130"/>
      <c r="G38" s="130"/>
      <c r="H38" s="125" t="s">
        <v>65</v>
      </c>
      <c r="I38" s="125"/>
      <c r="J38" s="125"/>
      <c r="K38" s="125"/>
      <c r="L38" s="125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8"/>
    </row>
    <row r="39" spans="2:29" ht="18.5" customHeight="1" x14ac:dyDescent="0.55000000000000004">
      <c r="B39" s="129"/>
      <c r="C39" s="130"/>
      <c r="D39" s="130"/>
      <c r="E39" s="130"/>
      <c r="F39" s="130"/>
      <c r="G39" s="130"/>
      <c r="H39" s="107" t="s">
        <v>66</v>
      </c>
      <c r="I39" s="108"/>
      <c r="J39" s="108"/>
      <c r="K39" s="108"/>
      <c r="L39" s="118"/>
      <c r="M39" s="139" t="s">
        <v>10</v>
      </c>
      <c r="N39" s="139"/>
      <c r="O39" s="139"/>
      <c r="P39" s="139"/>
      <c r="Q39" s="139"/>
      <c r="R39" s="139"/>
      <c r="S39" s="113" t="s">
        <v>67</v>
      </c>
      <c r="T39" s="113"/>
      <c r="U39" s="113"/>
      <c r="V39" s="113"/>
      <c r="W39" s="113"/>
      <c r="X39" s="113" t="s">
        <v>68</v>
      </c>
      <c r="Y39" s="113"/>
      <c r="Z39" s="113"/>
      <c r="AA39" s="113"/>
      <c r="AB39" s="113"/>
      <c r="AC39" s="113"/>
    </row>
    <row r="40" spans="2:29" ht="27.5" customHeight="1" x14ac:dyDescent="0.55000000000000004">
      <c r="B40" s="131"/>
      <c r="C40" s="132"/>
      <c r="D40" s="132"/>
      <c r="E40" s="132"/>
      <c r="F40" s="132"/>
      <c r="G40" s="132"/>
      <c r="H40" s="111"/>
      <c r="I40" s="112"/>
      <c r="J40" s="112"/>
      <c r="K40" s="112"/>
      <c r="L40" s="119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2:29" ht="15" customHeight="1" x14ac:dyDescent="0.55000000000000004">
      <c r="B41" s="19"/>
    </row>
    <row r="42" spans="2:29" ht="15" customHeight="1" x14ac:dyDescent="0.55000000000000004">
      <c r="B42" s="19"/>
    </row>
    <row r="43" spans="2:29" ht="15" customHeight="1" x14ac:dyDescent="0.55000000000000004">
      <c r="B43" s="19"/>
    </row>
    <row r="44" spans="2:29" ht="15" customHeight="1" x14ac:dyDescent="0.55000000000000004">
      <c r="B44" s="19"/>
    </row>
    <row r="45" spans="2:29" ht="15" customHeight="1" x14ac:dyDescent="0.55000000000000004">
      <c r="B45" s="19"/>
    </row>
    <row r="46" spans="2:29" ht="18" customHeight="1" x14ac:dyDescent="0.55000000000000004"/>
  </sheetData>
  <sheetProtection algorithmName="SHA-512" hashValue="WgrZK1dSrPHrzXMN5wbaisieswa4JwpDg3o+9Lu3Du8IOiFG6kBH8PnNO1/zaOmTBfaznKos/ysSxeW1PW3IIA==" saltValue="UKNverqBOBgyhyBCVdzWcA==" spinCount="100000" sheet="1" objects="1" scenarios="1"/>
  <mergeCells count="92">
    <mergeCell ref="X39:AC39"/>
    <mergeCell ref="M40:R40"/>
    <mergeCell ref="S40:W40"/>
    <mergeCell ref="X40:AC40"/>
    <mergeCell ref="B36:G40"/>
    <mergeCell ref="H36:L36"/>
    <mergeCell ref="M36:AC36"/>
    <mergeCell ref="H37:L37"/>
    <mergeCell ref="M37:AC37"/>
    <mergeCell ref="H38:L38"/>
    <mergeCell ref="M38:AC38"/>
    <mergeCell ref="H39:L40"/>
    <mergeCell ref="M39:R39"/>
    <mergeCell ref="S39:W39"/>
    <mergeCell ref="B32:G35"/>
    <mergeCell ref="H32:L32"/>
    <mergeCell ref="S32:V32"/>
    <mergeCell ref="W32:AC32"/>
    <mergeCell ref="H33:L34"/>
    <mergeCell ref="M33:AC33"/>
    <mergeCell ref="M34:Q34"/>
    <mergeCell ref="R34:AC34"/>
    <mergeCell ref="H35:L35"/>
    <mergeCell ref="H29:R29"/>
    <mergeCell ref="S29:T30"/>
    <mergeCell ref="U29:AB30"/>
    <mergeCell ref="AC29:AC30"/>
    <mergeCell ref="H30:R30"/>
    <mergeCell ref="H25:L26"/>
    <mergeCell ref="M25:R25"/>
    <mergeCell ref="B31:R31"/>
    <mergeCell ref="S31:AB31"/>
    <mergeCell ref="S25:T25"/>
    <mergeCell ref="U25:AB25"/>
    <mergeCell ref="M26:R26"/>
    <mergeCell ref="S26:T26"/>
    <mergeCell ref="U26:AB26"/>
    <mergeCell ref="H27:L28"/>
    <mergeCell ref="M27:R28"/>
    <mergeCell ref="S27:T28"/>
    <mergeCell ref="U27:AB27"/>
    <mergeCell ref="U28:AC28"/>
    <mergeCell ref="B22:G30"/>
    <mergeCell ref="H22:R22"/>
    <mergeCell ref="W21:AC21"/>
    <mergeCell ref="S23:AB23"/>
    <mergeCell ref="H24:R24"/>
    <mergeCell ref="S24:T24"/>
    <mergeCell ref="U24:AB24"/>
    <mergeCell ref="S22:AB22"/>
    <mergeCell ref="H23:R23"/>
    <mergeCell ref="B16:G21"/>
    <mergeCell ref="H16:R16"/>
    <mergeCell ref="S16:V16"/>
    <mergeCell ref="W16:AB16"/>
    <mergeCell ref="H17:R17"/>
    <mergeCell ref="S17:V17"/>
    <mergeCell ref="W17:AB17"/>
    <mergeCell ref="H18:R18"/>
    <mergeCell ref="S18:T18"/>
    <mergeCell ref="U18:AB18"/>
    <mergeCell ref="H19:R20"/>
    <mergeCell ref="S19:T20"/>
    <mergeCell ref="U19:AB19"/>
    <mergeCell ref="U20:AC20"/>
    <mergeCell ref="H21:L21"/>
    <mergeCell ref="S21:V21"/>
    <mergeCell ref="B13:G13"/>
    <mergeCell ref="H13:AC13"/>
    <mergeCell ref="B14:G14"/>
    <mergeCell ref="I14:U14"/>
    <mergeCell ref="W14:AC14"/>
    <mergeCell ref="B15:G15"/>
    <mergeCell ref="H15:K15"/>
    <mergeCell ref="L15:M15"/>
    <mergeCell ref="S15:V15"/>
    <mergeCell ref="W15:X15"/>
    <mergeCell ref="B9:AC9"/>
    <mergeCell ref="B11:G12"/>
    <mergeCell ref="H11:K11"/>
    <mergeCell ref="L11:R11"/>
    <mergeCell ref="S11:V11"/>
    <mergeCell ref="W11:AC11"/>
    <mergeCell ref="H12:K12"/>
    <mergeCell ref="L12:AC12"/>
    <mergeCell ref="B3:AC3"/>
    <mergeCell ref="V5:X5"/>
    <mergeCell ref="B6:AC6"/>
    <mergeCell ref="C8:D8"/>
    <mergeCell ref="J8:P8"/>
    <mergeCell ref="Q8:R8"/>
    <mergeCell ref="S8:AC8"/>
  </mergeCells>
  <phoneticPr fontId="3"/>
  <dataValidations count="5">
    <dataValidation type="custom" allowBlank="1" showInputMessage="1" showErrorMessage="1" sqref="U24:AB24 S22:AB22" xr:uid="{162AF031-A570-4E53-928E-471ABB819556}">
      <formula1>S22*100=INT(S22*100)</formula1>
    </dataValidation>
    <dataValidation type="whole" operator="greaterThanOrEqual" allowBlank="1" showInputMessage="1" showErrorMessage="1" sqref="U25:AB26 S23:AB23" xr:uid="{8D928421-498C-40B9-A36F-E51F253F8ED9}">
      <formula1>0</formula1>
    </dataValidation>
    <dataValidation type="custom" allowBlank="1" showInputMessage="1" showErrorMessage="1" sqref="W16:AF17 H23" xr:uid="{F97AD1C0-9D78-45D6-B493-964527090127}">
      <formula1>H16*10=INT(H16*10)</formula1>
    </dataValidation>
    <dataValidation type="list" allowBlank="1" showInputMessage="1" showErrorMessage="1" sqref="W32:AC32" xr:uid="{B25A84C6-BE2D-453A-9C20-1B0067D38326}">
      <formula1>"申請予定,申請中,交付決定済,交付済"</formula1>
    </dataValidation>
    <dataValidation type="list" allowBlank="1" showInputMessage="1" showErrorMessage="1" sqref="M33:AC33" xr:uid="{8DB45964-9120-4CC6-9F3D-F6B87FE4A801}">
      <formula1>"【環境省】ＺＥＨ補助金,【経産省】ＺＥＨ＋補助金,【国交省】こどもエコすまい（新築）,【国交省】こどもエコすまい（リフォーム）,その他"</formula1>
    </dataValidation>
  </dataValidations>
  <pageMargins left="0.51181102362204722" right="0.51181102362204722" top="0.55118110236220474" bottom="0.35433070866141736" header="0.31496062992125984" footer="0.31496062992125984"/>
  <pageSetup paperSize="9" scale="84" fitToWidth="0" fitToHeight="0" orientation="portrait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63500</xdr:colOff>
                    <xdr:row>13</xdr:row>
                    <xdr:rowOff>25400</xdr:rowOff>
                  </from>
                  <to>
                    <xdr:col>8</xdr:col>
                    <xdr:colOff>63500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63500</xdr:colOff>
                    <xdr:row>13</xdr:row>
                    <xdr:rowOff>25400</xdr:rowOff>
                  </from>
                  <to>
                    <xdr:col>21</xdr:col>
                    <xdr:colOff>292100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63500</xdr:colOff>
                    <xdr:row>31</xdr:row>
                    <xdr:rowOff>50800</xdr:rowOff>
                  </from>
                  <to>
                    <xdr:col>13</xdr:col>
                    <xdr:colOff>63500</xdr:colOff>
                    <xdr:row>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63500</xdr:colOff>
                    <xdr:row>31</xdr:row>
                    <xdr:rowOff>50800</xdr:rowOff>
                  </from>
                  <to>
                    <xdr:col>16</xdr:col>
                    <xdr:colOff>63500</xdr:colOff>
                    <xdr:row>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63500</xdr:colOff>
                    <xdr:row>34</xdr:row>
                    <xdr:rowOff>50800</xdr:rowOff>
                  </from>
                  <to>
                    <xdr:col>13</xdr:col>
                    <xdr:colOff>63500</xdr:colOff>
                    <xdr:row>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63500</xdr:colOff>
                    <xdr:row>20</xdr:row>
                    <xdr:rowOff>50800</xdr:rowOff>
                  </from>
                  <to>
                    <xdr:col>13</xdr:col>
                    <xdr:colOff>63500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63500</xdr:colOff>
                    <xdr:row>20</xdr:row>
                    <xdr:rowOff>50800</xdr:rowOff>
                  </from>
                  <to>
                    <xdr:col>16</xdr:col>
                    <xdr:colOff>63500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63500</xdr:colOff>
                    <xdr:row>20</xdr:row>
                    <xdr:rowOff>50800</xdr:rowOff>
                  </from>
                  <to>
                    <xdr:col>13</xdr:col>
                    <xdr:colOff>63500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63500</xdr:colOff>
                    <xdr:row>20</xdr:row>
                    <xdr:rowOff>50800</xdr:rowOff>
                  </from>
                  <to>
                    <xdr:col>16</xdr:col>
                    <xdr:colOff>63500</xdr:colOff>
                    <xdr:row>21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27ED-D3E7-4A13-883D-F306781387ED}">
  <sheetPr>
    <pageSetUpPr fitToPage="1"/>
  </sheetPr>
  <dimension ref="B1:AI47"/>
  <sheetViews>
    <sheetView showZeros="0" view="pageBreakPreview" zoomScale="85" zoomScaleNormal="100" zoomScaleSheetLayoutView="85" workbookViewId="0">
      <selection activeCell="U20" sqref="U20:AB20"/>
    </sheetView>
  </sheetViews>
  <sheetFormatPr defaultRowHeight="12.5" x14ac:dyDescent="0.55000000000000004"/>
  <cols>
    <col min="1" max="1" width="5.25" style="1" customWidth="1"/>
    <col min="2" max="27" width="3" style="1" customWidth="1"/>
    <col min="28" max="28" width="3.1640625" style="1" customWidth="1"/>
    <col min="29" max="29" width="3.5" style="1" customWidth="1"/>
    <col min="30" max="53" width="3" style="1" customWidth="1"/>
    <col min="54" max="16384" width="8.6640625" style="1"/>
  </cols>
  <sheetData>
    <row r="1" spans="2:29" ht="18" customHeight="1" x14ac:dyDescent="0.55000000000000004">
      <c r="B1" s="1" t="s">
        <v>69</v>
      </c>
    </row>
    <row r="2" spans="2:29" ht="18" customHeight="1" x14ac:dyDescent="0.55000000000000004"/>
    <row r="3" spans="2:29" ht="18" customHeight="1" x14ac:dyDescent="0.55000000000000004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2:29" ht="18" customHeight="1" x14ac:dyDescent="0.55000000000000004"/>
    <row r="5" spans="2:29" ht="18" customHeight="1" x14ac:dyDescent="0.55000000000000004">
      <c r="V5" s="29"/>
      <c r="W5" s="29"/>
      <c r="X5" s="29"/>
      <c r="Y5" s="1" t="s">
        <v>2</v>
      </c>
      <c r="Z5" s="24"/>
      <c r="AA5" s="1" t="s">
        <v>3</v>
      </c>
      <c r="AB5" s="24"/>
      <c r="AC5" s="1" t="s">
        <v>4</v>
      </c>
    </row>
    <row r="6" spans="2:29" ht="18" customHeight="1" x14ac:dyDescent="0.55000000000000004">
      <c r="B6" s="30" t="s">
        <v>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2:29" ht="18" customHeight="1" x14ac:dyDescent="0.55000000000000004"/>
    <row r="8" spans="2:29" ht="14.5" customHeight="1" x14ac:dyDescent="0.55000000000000004">
      <c r="B8" s="2"/>
      <c r="C8" s="33"/>
      <c r="D8" s="33"/>
      <c r="E8" s="3" t="s">
        <v>2</v>
      </c>
      <c r="F8" s="25"/>
      <c r="G8" s="3" t="s">
        <v>3</v>
      </c>
      <c r="H8" s="25"/>
      <c r="I8" s="3" t="s">
        <v>4</v>
      </c>
      <c r="J8" s="32" t="s">
        <v>6</v>
      </c>
      <c r="K8" s="32"/>
      <c r="L8" s="32"/>
      <c r="M8" s="32"/>
      <c r="N8" s="32"/>
      <c r="O8" s="32"/>
      <c r="P8" s="32"/>
      <c r="Q8" s="33"/>
      <c r="R8" s="33"/>
      <c r="S8" s="34" t="s">
        <v>7</v>
      </c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5.5" customHeight="1" x14ac:dyDescent="0.55000000000000004">
      <c r="B9" s="34" t="s">
        <v>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2:29" ht="5.5" customHeight="1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25" customHeight="1" x14ac:dyDescent="0.55000000000000004">
      <c r="B11" s="35" t="s">
        <v>9</v>
      </c>
      <c r="C11" s="35"/>
      <c r="D11" s="35"/>
      <c r="E11" s="35"/>
      <c r="F11" s="35"/>
      <c r="G11" s="35"/>
      <c r="H11" s="35" t="s">
        <v>10</v>
      </c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5" t="s">
        <v>11</v>
      </c>
      <c r="T11" s="35"/>
      <c r="U11" s="35"/>
      <c r="V11" s="35"/>
      <c r="W11" s="36"/>
      <c r="X11" s="36"/>
      <c r="Y11" s="36"/>
      <c r="Z11" s="36"/>
      <c r="AA11" s="36"/>
      <c r="AB11" s="36"/>
      <c r="AC11" s="36"/>
    </row>
    <row r="12" spans="2:29" ht="25" customHeight="1" x14ac:dyDescent="0.55000000000000004">
      <c r="B12" s="35"/>
      <c r="C12" s="35"/>
      <c r="D12" s="35"/>
      <c r="E12" s="35"/>
      <c r="F12" s="35"/>
      <c r="G12" s="35"/>
      <c r="H12" s="35" t="s">
        <v>12</v>
      </c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2:29" ht="25" customHeight="1" x14ac:dyDescent="0.55000000000000004">
      <c r="B13" s="37" t="s">
        <v>13</v>
      </c>
      <c r="C13" s="38"/>
      <c r="D13" s="38"/>
      <c r="E13" s="38"/>
      <c r="F13" s="38"/>
      <c r="G13" s="41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2"/>
    </row>
    <row r="14" spans="2:29" ht="25" customHeight="1" x14ac:dyDescent="0.55000000000000004">
      <c r="B14" s="37" t="s">
        <v>14</v>
      </c>
      <c r="C14" s="38"/>
      <c r="D14" s="38"/>
      <c r="E14" s="38"/>
      <c r="F14" s="38"/>
      <c r="G14" s="41"/>
      <c r="H14" s="5"/>
      <c r="I14" s="43" t="s">
        <v>15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12"/>
      <c r="W14" s="45" t="s">
        <v>16</v>
      </c>
      <c r="X14" s="45"/>
      <c r="Y14" s="45"/>
      <c r="Z14" s="45"/>
      <c r="AA14" s="45"/>
      <c r="AB14" s="45"/>
      <c r="AC14" s="46"/>
    </row>
    <row r="15" spans="2:29" ht="25" customHeight="1" x14ac:dyDescent="0.55000000000000004">
      <c r="B15" s="35" t="s">
        <v>17</v>
      </c>
      <c r="C15" s="35"/>
      <c r="D15" s="35"/>
      <c r="E15" s="35"/>
      <c r="F15" s="35"/>
      <c r="G15" s="35"/>
      <c r="H15" s="140" t="s">
        <v>18</v>
      </c>
      <c r="I15" s="141"/>
      <c r="J15" s="141"/>
      <c r="K15" s="142"/>
      <c r="L15" s="39"/>
      <c r="M15" s="40"/>
      <c r="N15" s="6" t="s">
        <v>2</v>
      </c>
      <c r="O15" s="26"/>
      <c r="P15" s="6" t="s">
        <v>3</v>
      </c>
      <c r="Q15" s="26"/>
      <c r="R15" s="7" t="s">
        <v>4</v>
      </c>
      <c r="S15" s="140" t="s">
        <v>70</v>
      </c>
      <c r="T15" s="141"/>
      <c r="U15" s="141"/>
      <c r="V15" s="142"/>
      <c r="W15" s="39"/>
      <c r="X15" s="40"/>
      <c r="Y15" s="6" t="s">
        <v>2</v>
      </c>
      <c r="Z15" s="26"/>
      <c r="AA15" s="6" t="s">
        <v>3</v>
      </c>
      <c r="AB15" s="26"/>
      <c r="AC15" s="7" t="s">
        <v>4</v>
      </c>
    </row>
    <row r="16" spans="2:29" ht="25" customHeight="1" x14ac:dyDescent="0.55000000000000004">
      <c r="B16" s="143" t="s">
        <v>20</v>
      </c>
      <c r="C16" s="144"/>
      <c r="D16" s="144"/>
      <c r="E16" s="144"/>
      <c r="F16" s="144"/>
      <c r="G16" s="145"/>
      <c r="H16" s="140" t="s">
        <v>71</v>
      </c>
      <c r="I16" s="141"/>
      <c r="J16" s="141"/>
      <c r="K16" s="142"/>
      <c r="L16" s="39"/>
      <c r="M16" s="40"/>
      <c r="N16" s="6" t="s">
        <v>2</v>
      </c>
      <c r="O16" s="26"/>
      <c r="P16" s="6" t="s">
        <v>3</v>
      </c>
      <c r="Q16" s="26"/>
      <c r="R16" s="7" t="s">
        <v>4</v>
      </c>
      <c r="S16" s="140" t="s">
        <v>72</v>
      </c>
      <c r="T16" s="141"/>
      <c r="U16" s="141"/>
      <c r="V16" s="142"/>
      <c r="W16" s="39"/>
      <c r="X16" s="40"/>
      <c r="Y16" s="6" t="s">
        <v>2</v>
      </c>
      <c r="Z16" s="26"/>
      <c r="AA16" s="6" t="s">
        <v>3</v>
      </c>
      <c r="AB16" s="26"/>
      <c r="AC16" s="7" t="s">
        <v>4</v>
      </c>
    </row>
    <row r="17" spans="2:35" ht="25" customHeight="1" x14ac:dyDescent="0.55000000000000004">
      <c r="B17" s="146"/>
      <c r="C17" s="147"/>
      <c r="D17" s="147"/>
      <c r="E17" s="147"/>
      <c r="F17" s="147"/>
      <c r="G17" s="148"/>
      <c r="H17" s="56" t="s">
        <v>21</v>
      </c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9" t="s">
        <v>22</v>
      </c>
      <c r="T17" s="60"/>
      <c r="U17" s="60"/>
      <c r="V17" s="61"/>
      <c r="W17" s="62"/>
      <c r="X17" s="63"/>
      <c r="Y17" s="63"/>
      <c r="Z17" s="63"/>
      <c r="AA17" s="63"/>
      <c r="AB17" s="63"/>
      <c r="AC17" s="15" t="s">
        <v>23</v>
      </c>
      <c r="AD17" s="8"/>
      <c r="AE17" s="8"/>
      <c r="AF17" s="8"/>
    </row>
    <row r="18" spans="2:35" ht="25" customHeight="1" x14ac:dyDescent="0.55000000000000004">
      <c r="B18" s="146"/>
      <c r="C18" s="147"/>
      <c r="D18" s="147"/>
      <c r="E18" s="147"/>
      <c r="F18" s="147"/>
      <c r="G18" s="148"/>
      <c r="H18" s="56" t="s">
        <v>24</v>
      </c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9" t="s">
        <v>22</v>
      </c>
      <c r="T18" s="60"/>
      <c r="U18" s="60"/>
      <c r="V18" s="61"/>
      <c r="W18" s="62"/>
      <c r="X18" s="63"/>
      <c r="Y18" s="63"/>
      <c r="Z18" s="63"/>
      <c r="AA18" s="63"/>
      <c r="AB18" s="63"/>
      <c r="AC18" s="15" t="s">
        <v>23</v>
      </c>
      <c r="AD18" s="8"/>
      <c r="AE18" s="8"/>
      <c r="AF18" s="8"/>
    </row>
    <row r="19" spans="2:35" ht="25" customHeight="1" x14ac:dyDescent="0.55000000000000004">
      <c r="B19" s="146"/>
      <c r="C19" s="147"/>
      <c r="D19" s="147"/>
      <c r="E19" s="147"/>
      <c r="F19" s="147"/>
      <c r="G19" s="148"/>
      <c r="H19" s="56" t="s">
        <v>25</v>
      </c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64" t="s">
        <v>26</v>
      </c>
      <c r="T19" s="56"/>
      <c r="U19" s="65">
        <f>MIN(W17:AB18)</f>
        <v>0</v>
      </c>
      <c r="V19" s="65"/>
      <c r="W19" s="65"/>
      <c r="X19" s="65"/>
      <c r="Y19" s="65"/>
      <c r="Z19" s="65"/>
      <c r="AA19" s="65"/>
      <c r="AB19" s="65"/>
      <c r="AC19" s="27" t="s">
        <v>23</v>
      </c>
      <c r="AD19" s="20"/>
      <c r="AE19" s="9"/>
      <c r="AF19" s="9"/>
    </row>
    <row r="20" spans="2:35" ht="22.5" customHeight="1" x14ac:dyDescent="0.55000000000000004">
      <c r="B20" s="146"/>
      <c r="C20" s="147"/>
      <c r="D20" s="147"/>
      <c r="E20" s="147"/>
      <c r="F20" s="147"/>
      <c r="G20" s="148"/>
      <c r="H20" s="66" t="s">
        <v>27</v>
      </c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64" t="s">
        <v>28</v>
      </c>
      <c r="T20" s="56"/>
      <c r="U20" s="72">
        <f>IF(280000&lt;ROUNDDOWN(U19*70000,-3),280000,ROUNDDOWN(U19*70000,-3))</f>
        <v>0</v>
      </c>
      <c r="V20" s="73"/>
      <c r="W20" s="73"/>
      <c r="X20" s="73"/>
      <c r="Y20" s="73"/>
      <c r="Z20" s="73"/>
      <c r="AA20" s="73"/>
      <c r="AB20" s="74"/>
      <c r="AC20" s="10" t="s">
        <v>29</v>
      </c>
    </row>
    <row r="21" spans="2:35" ht="17.5" customHeight="1" x14ac:dyDescent="0.55000000000000004">
      <c r="B21" s="146"/>
      <c r="C21" s="147"/>
      <c r="D21" s="147"/>
      <c r="E21" s="147"/>
      <c r="F21" s="147"/>
      <c r="G21" s="14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64"/>
      <c r="T21" s="56"/>
      <c r="U21" s="75" t="s">
        <v>30</v>
      </c>
      <c r="V21" s="76"/>
      <c r="W21" s="76"/>
      <c r="X21" s="76"/>
      <c r="Y21" s="77"/>
      <c r="Z21" s="77"/>
      <c r="AA21" s="77"/>
      <c r="AB21" s="77"/>
      <c r="AC21" s="77"/>
    </row>
    <row r="22" spans="2:35" ht="25" customHeight="1" x14ac:dyDescent="0.55000000000000004">
      <c r="B22" s="149"/>
      <c r="C22" s="150"/>
      <c r="D22" s="150"/>
      <c r="E22" s="150"/>
      <c r="F22" s="150"/>
      <c r="G22" s="151"/>
      <c r="H22" s="78" t="s">
        <v>31</v>
      </c>
      <c r="I22" s="79"/>
      <c r="J22" s="79"/>
      <c r="K22" s="79"/>
      <c r="L22" s="79"/>
      <c r="M22" s="11"/>
      <c r="N22" s="12" t="s">
        <v>32</v>
      </c>
      <c r="O22" s="12"/>
      <c r="P22" s="12"/>
      <c r="Q22" s="12" t="s">
        <v>33</v>
      </c>
      <c r="R22" s="12"/>
      <c r="S22" s="80" t="s">
        <v>34</v>
      </c>
      <c r="T22" s="80"/>
      <c r="U22" s="80"/>
      <c r="V22" s="80"/>
      <c r="W22" s="81"/>
      <c r="X22" s="82"/>
      <c r="Y22" s="82"/>
      <c r="Z22" s="82"/>
      <c r="AA22" s="82"/>
      <c r="AB22" s="82"/>
      <c r="AC22" s="83"/>
      <c r="AD22" s="13"/>
      <c r="AE22" s="13"/>
      <c r="AF22" s="13"/>
      <c r="AG22" s="13"/>
      <c r="AH22" s="13"/>
      <c r="AI22" s="13"/>
    </row>
    <row r="23" spans="2:35" ht="25" customHeight="1" x14ac:dyDescent="0.55000000000000004">
      <c r="B23" s="143" t="s">
        <v>73</v>
      </c>
      <c r="C23" s="144"/>
      <c r="D23" s="144"/>
      <c r="E23" s="145"/>
      <c r="F23" s="143" t="s">
        <v>74</v>
      </c>
      <c r="G23" s="145"/>
      <c r="H23" s="37" t="s">
        <v>75</v>
      </c>
      <c r="I23" s="38"/>
      <c r="J23" s="38"/>
      <c r="K23" s="41"/>
      <c r="L23" s="39"/>
      <c r="M23" s="40"/>
      <c r="N23" s="6" t="s">
        <v>2</v>
      </c>
      <c r="O23" s="26"/>
      <c r="P23" s="6" t="s">
        <v>3</v>
      </c>
      <c r="Q23" s="26"/>
      <c r="R23" s="7" t="s">
        <v>4</v>
      </c>
      <c r="S23" s="37" t="s">
        <v>76</v>
      </c>
      <c r="T23" s="38"/>
      <c r="U23" s="38"/>
      <c r="V23" s="41"/>
      <c r="W23" s="39"/>
      <c r="X23" s="40"/>
      <c r="Y23" s="6" t="s">
        <v>2</v>
      </c>
      <c r="Z23" s="26"/>
      <c r="AA23" s="6" t="s">
        <v>3</v>
      </c>
      <c r="AB23" s="26"/>
      <c r="AC23" s="7" t="s">
        <v>4</v>
      </c>
    </row>
    <row r="24" spans="2:35" ht="25" customHeight="1" x14ac:dyDescent="0.55000000000000004">
      <c r="B24" s="146"/>
      <c r="C24" s="147"/>
      <c r="D24" s="147"/>
      <c r="E24" s="148"/>
      <c r="F24" s="146"/>
      <c r="G24" s="148"/>
      <c r="H24" s="152" t="s">
        <v>77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59" t="s">
        <v>78</v>
      </c>
      <c r="T24" s="60"/>
      <c r="U24" s="60"/>
      <c r="V24" s="158" t="s">
        <v>79</v>
      </c>
      <c r="W24" s="60"/>
      <c r="X24" s="60"/>
      <c r="Y24" s="159"/>
      <c r="Z24" s="60" t="s">
        <v>80</v>
      </c>
      <c r="AA24" s="60"/>
      <c r="AB24" s="60"/>
      <c r="AC24" s="61"/>
    </row>
    <row r="25" spans="2:35" ht="25" customHeight="1" x14ac:dyDescent="0.55000000000000004">
      <c r="B25" s="146"/>
      <c r="C25" s="147"/>
      <c r="D25" s="147"/>
      <c r="E25" s="148"/>
      <c r="F25" s="146"/>
      <c r="G25" s="148"/>
      <c r="H25" s="155"/>
      <c r="I25" s="156"/>
      <c r="J25" s="156"/>
      <c r="K25" s="156"/>
      <c r="L25" s="156"/>
      <c r="M25" s="156"/>
      <c r="N25" s="156"/>
      <c r="O25" s="156"/>
      <c r="P25" s="156"/>
      <c r="Q25" s="156"/>
      <c r="R25" s="157"/>
      <c r="S25" s="81"/>
      <c r="T25" s="82"/>
      <c r="U25" s="82"/>
      <c r="V25" s="160"/>
      <c r="W25" s="82"/>
      <c r="X25" s="82"/>
      <c r="Y25" s="82"/>
      <c r="Z25" s="160"/>
      <c r="AA25" s="82"/>
      <c r="AB25" s="82"/>
      <c r="AC25" s="83"/>
    </row>
    <row r="26" spans="2:35" ht="25" customHeight="1" x14ac:dyDescent="0.55000000000000004">
      <c r="B26" s="146"/>
      <c r="C26" s="147"/>
      <c r="D26" s="147"/>
      <c r="E26" s="148"/>
      <c r="F26" s="146"/>
      <c r="G26" s="148"/>
      <c r="H26" s="163" t="s">
        <v>81</v>
      </c>
      <c r="I26" s="164"/>
      <c r="J26" s="164"/>
      <c r="K26" s="164"/>
      <c r="L26" s="164"/>
      <c r="M26" s="164"/>
      <c r="N26" s="164"/>
      <c r="O26" s="164"/>
      <c r="P26" s="164"/>
      <c r="Q26" s="164"/>
      <c r="R26" s="165"/>
      <c r="S26" s="88" t="s">
        <v>41</v>
      </c>
      <c r="T26" s="89"/>
      <c r="U26" s="100"/>
      <c r="V26" s="36"/>
      <c r="W26" s="36"/>
      <c r="X26" s="36"/>
      <c r="Y26" s="36"/>
      <c r="Z26" s="36"/>
      <c r="AA26" s="36"/>
      <c r="AB26" s="39"/>
      <c r="AC26" s="21" t="s">
        <v>29</v>
      </c>
    </row>
    <row r="27" spans="2:35" ht="25" customHeight="1" x14ac:dyDescent="0.55000000000000004">
      <c r="B27" s="146"/>
      <c r="C27" s="147"/>
      <c r="D27" s="147"/>
      <c r="E27" s="148"/>
      <c r="F27" s="149"/>
      <c r="G27" s="151"/>
      <c r="H27" s="163" t="s">
        <v>82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88" t="s">
        <v>44</v>
      </c>
      <c r="T27" s="89"/>
      <c r="U27" s="100"/>
      <c r="V27" s="36"/>
      <c r="W27" s="36"/>
      <c r="X27" s="36"/>
      <c r="Y27" s="36"/>
      <c r="Z27" s="36"/>
      <c r="AA27" s="36"/>
      <c r="AB27" s="39"/>
      <c r="AC27" s="21" t="s">
        <v>29</v>
      </c>
    </row>
    <row r="28" spans="2:35" ht="25" customHeight="1" x14ac:dyDescent="0.55000000000000004">
      <c r="B28" s="146"/>
      <c r="C28" s="147"/>
      <c r="D28" s="147"/>
      <c r="E28" s="148"/>
      <c r="F28" s="143" t="s">
        <v>83</v>
      </c>
      <c r="G28" s="145"/>
      <c r="H28" s="140" t="s">
        <v>71</v>
      </c>
      <c r="I28" s="141"/>
      <c r="J28" s="141"/>
      <c r="K28" s="141"/>
      <c r="L28" s="39"/>
      <c r="M28" s="40"/>
      <c r="N28" s="6" t="s">
        <v>2</v>
      </c>
      <c r="O28" s="26"/>
      <c r="P28" s="6" t="s">
        <v>3</v>
      </c>
      <c r="Q28" s="26"/>
      <c r="R28" s="7" t="s">
        <v>4</v>
      </c>
      <c r="S28" s="166" t="s">
        <v>72</v>
      </c>
      <c r="T28" s="167"/>
      <c r="U28" s="167"/>
      <c r="V28" s="168"/>
      <c r="W28" s="39"/>
      <c r="X28" s="40"/>
      <c r="Y28" s="6" t="s">
        <v>2</v>
      </c>
      <c r="Z28" s="26"/>
      <c r="AA28" s="6" t="s">
        <v>3</v>
      </c>
      <c r="AB28" s="26"/>
      <c r="AC28" s="21" t="s">
        <v>4</v>
      </c>
    </row>
    <row r="29" spans="2:35" ht="25" customHeight="1" x14ac:dyDescent="0.55000000000000004">
      <c r="B29" s="146"/>
      <c r="C29" s="147"/>
      <c r="D29" s="147"/>
      <c r="E29" s="148"/>
      <c r="F29" s="146"/>
      <c r="G29" s="148"/>
      <c r="H29" s="152" t="s">
        <v>84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4"/>
      <c r="S29" s="59" t="s">
        <v>78</v>
      </c>
      <c r="T29" s="60"/>
      <c r="U29" s="60"/>
      <c r="V29" s="60"/>
      <c r="W29" s="60"/>
      <c r="X29" s="158" t="s">
        <v>80</v>
      </c>
      <c r="Y29" s="60"/>
      <c r="Z29" s="60"/>
      <c r="AA29" s="60"/>
      <c r="AB29" s="60"/>
      <c r="AC29" s="61"/>
    </row>
    <row r="30" spans="2:35" ht="25" customHeight="1" x14ac:dyDescent="0.55000000000000004">
      <c r="B30" s="146"/>
      <c r="C30" s="147"/>
      <c r="D30" s="147"/>
      <c r="E30" s="148"/>
      <c r="F30" s="146"/>
      <c r="G30" s="148"/>
      <c r="H30" s="155"/>
      <c r="I30" s="156"/>
      <c r="J30" s="156"/>
      <c r="K30" s="156"/>
      <c r="L30" s="156"/>
      <c r="M30" s="156"/>
      <c r="N30" s="156"/>
      <c r="O30" s="156"/>
      <c r="P30" s="156"/>
      <c r="Q30" s="156"/>
      <c r="R30" s="157"/>
      <c r="S30" s="81"/>
      <c r="T30" s="82"/>
      <c r="U30" s="82"/>
      <c r="V30" s="82"/>
      <c r="W30" s="82"/>
      <c r="X30" s="160"/>
      <c r="Y30" s="82"/>
      <c r="Z30" s="82"/>
      <c r="AA30" s="82"/>
      <c r="AB30" s="82"/>
      <c r="AC30" s="83"/>
    </row>
    <row r="31" spans="2:35" ht="25" customHeight="1" x14ac:dyDescent="0.55000000000000004">
      <c r="B31" s="146"/>
      <c r="C31" s="147"/>
      <c r="D31" s="147"/>
      <c r="E31" s="148"/>
      <c r="F31" s="146"/>
      <c r="G31" s="148"/>
      <c r="H31" s="163" t="s">
        <v>85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5"/>
      <c r="S31" s="89" t="s">
        <v>46</v>
      </c>
      <c r="T31" s="161"/>
      <c r="U31" s="162"/>
      <c r="V31" s="162"/>
      <c r="W31" s="162"/>
      <c r="X31" s="162"/>
      <c r="Y31" s="162"/>
      <c r="Z31" s="162"/>
      <c r="AA31" s="162"/>
      <c r="AB31" s="162"/>
      <c r="AC31" s="21" t="s">
        <v>29</v>
      </c>
    </row>
    <row r="32" spans="2:35" ht="25" customHeight="1" x14ac:dyDescent="0.55000000000000004">
      <c r="B32" s="149"/>
      <c r="C32" s="150"/>
      <c r="D32" s="150"/>
      <c r="E32" s="151"/>
      <c r="F32" s="149"/>
      <c r="G32" s="151"/>
      <c r="H32" s="101" t="s">
        <v>86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89" t="s">
        <v>49</v>
      </c>
      <c r="T32" s="161"/>
      <c r="U32" s="162"/>
      <c r="V32" s="162"/>
      <c r="W32" s="162"/>
      <c r="X32" s="162"/>
      <c r="Y32" s="162"/>
      <c r="Z32" s="162"/>
      <c r="AA32" s="162"/>
      <c r="AB32" s="162"/>
      <c r="AC32" s="21" t="s">
        <v>29</v>
      </c>
    </row>
    <row r="33" spans="2:29" ht="25" customHeight="1" x14ac:dyDescent="0.55000000000000004">
      <c r="B33" s="64" t="s">
        <v>87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97">
        <f>U20+U27+U32</f>
        <v>0</v>
      </c>
      <c r="T33" s="98"/>
      <c r="U33" s="98"/>
      <c r="V33" s="98"/>
      <c r="W33" s="98"/>
      <c r="X33" s="98"/>
      <c r="Y33" s="98"/>
      <c r="Z33" s="98"/>
      <c r="AA33" s="98"/>
      <c r="AB33" s="99"/>
      <c r="AC33" s="22" t="s">
        <v>29</v>
      </c>
    </row>
    <row r="34" spans="2:29" ht="25" customHeight="1" x14ac:dyDescent="0.55000000000000004">
      <c r="B34" s="111" t="s">
        <v>88</v>
      </c>
      <c r="C34" s="112"/>
      <c r="D34" s="112"/>
      <c r="E34" s="112"/>
      <c r="F34" s="112"/>
      <c r="G34" s="112"/>
      <c r="H34" s="23"/>
      <c r="I34" s="116" t="s">
        <v>89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7"/>
    </row>
    <row r="35" spans="2:29" ht="27.5" customHeight="1" x14ac:dyDescent="0.55000000000000004">
      <c r="B35" s="127" t="s">
        <v>62</v>
      </c>
      <c r="C35" s="128"/>
      <c r="D35" s="128"/>
      <c r="E35" s="128"/>
      <c r="F35" s="128"/>
      <c r="G35" s="128"/>
      <c r="H35" s="113" t="s">
        <v>63</v>
      </c>
      <c r="I35" s="113"/>
      <c r="J35" s="113"/>
      <c r="K35" s="113"/>
      <c r="L35" s="113"/>
      <c r="M35" s="133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5"/>
    </row>
    <row r="36" spans="2:29" ht="27.5" customHeight="1" x14ac:dyDescent="0.55000000000000004">
      <c r="B36" s="129"/>
      <c r="C36" s="130"/>
      <c r="D36" s="130"/>
      <c r="E36" s="130"/>
      <c r="F36" s="130"/>
      <c r="G36" s="130"/>
      <c r="H36" s="125" t="s">
        <v>64</v>
      </c>
      <c r="I36" s="125"/>
      <c r="J36" s="125"/>
      <c r="K36" s="125"/>
      <c r="L36" s="125"/>
      <c r="M36" s="122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4"/>
    </row>
    <row r="37" spans="2:29" ht="27.5" customHeight="1" x14ac:dyDescent="0.55000000000000004">
      <c r="B37" s="129"/>
      <c r="C37" s="130"/>
      <c r="D37" s="130"/>
      <c r="E37" s="130"/>
      <c r="F37" s="130"/>
      <c r="G37" s="130"/>
      <c r="H37" s="125" t="s">
        <v>65</v>
      </c>
      <c r="I37" s="125"/>
      <c r="J37" s="125"/>
      <c r="K37" s="125"/>
      <c r="L37" s="125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8"/>
    </row>
    <row r="38" spans="2:29" ht="18.5" customHeight="1" x14ac:dyDescent="0.55000000000000004">
      <c r="B38" s="129"/>
      <c r="C38" s="130"/>
      <c r="D38" s="130"/>
      <c r="E38" s="130"/>
      <c r="F38" s="130"/>
      <c r="G38" s="130"/>
      <c r="H38" s="107" t="s">
        <v>66</v>
      </c>
      <c r="I38" s="108"/>
      <c r="J38" s="108"/>
      <c r="K38" s="108"/>
      <c r="L38" s="118"/>
      <c r="M38" s="139" t="s">
        <v>10</v>
      </c>
      <c r="N38" s="139"/>
      <c r="O38" s="139"/>
      <c r="P38" s="139"/>
      <c r="Q38" s="139"/>
      <c r="R38" s="139"/>
      <c r="S38" s="113" t="s">
        <v>67</v>
      </c>
      <c r="T38" s="113"/>
      <c r="U38" s="113"/>
      <c r="V38" s="113"/>
      <c r="W38" s="113"/>
      <c r="X38" s="113" t="s">
        <v>68</v>
      </c>
      <c r="Y38" s="113"/>
      <c r="Z38" s="113"/>
      <c r="AA38" s="113"/>
      <c r="AB38" s="113"/>
      <c r="AC38" s="113"/>
    </row>
    <row r="39" spans="2:29" ht="27.5" customHeight="1" x14ac:dyDescent="0.55000000000000004">
      <c r="B39" s="131"/>
      <c r="C39" s="132"/>
      <c r="D39" s="132"/>
      <c r="E39" s="132"/>
      <c r="F39" s="132"/>
      <c r="G39" s="132"/>
      <c r="H39" s="111"/>
      <c r="I39" s="112"/>
      <c r="J39" s="112"/>
      <c r="K39" s="112"/>
      <c r="L39" s="119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</row>
    <row r="40" spans="2:29" ht="15" customHeight="1" x14ac:dyDescent="0.55000000000000004">
      <c r="B40" s="19"/>
    </row>
    <row r="41" spans="2:29" ht="15" customHeight="1" x14ac:dyDescent="0.55000000000000004">
      <c r="B41" s="19"/>
    </row>
    <row r="42" spans="2:29" ht="15" customHeight="1" x14ac:dyDescent="0.55000000000000004">
      <c r="B42" s="19"/>
    </row>
    <row r="43" spans="2:29" ht="15" customHeight="1" x14ac:dyDescent="0.55000000000000004">
      <c r="B43" s="19"/>
    </row>
    <row r="44" spans="2:29" ht="15" customHeight="1" x14ac:dyDescent="0.55000000000000004">
      <c r="B44" s="19"/>
    </row>
    <row r="45" spans="2:29" ht="15" customHeight="1" x14ac:dyDescent="0.55000000000000004">
      <c r="B45" s="19"/>
    </row>
    <row r="46" spans="2:29" ht="18" customHeight="1" x14ac:dyDescent="0.55000000000000004">
      <c r="B46" s="19"/>
    </row>
    <row r="47" spans="2:29" x14ac:dyDescent="0.55000000000000004">
      <c r="B47" s="19"/>
    </row>
  </sheetData>
  <sheetProtection algorithmName="SHA-512" hashValue="GdwV/i7T79DMZxC4XoukO0aGFL5yhECTSsRuQt3wFhz34iqsLY63C9LVvohtqPGbYdw0kOvLqzIVqb8q0JtwnQ==" saltValue="/O0yVYLlp8jqPuNCJ/BjhA==" spinCount="100000" sheet="1" objects="1" scenarios="1"/>
  <mergeCells count="99">
    <mergeCell ref="S39:W39"/>
    <mergeCell ref="X39:AC39"/>
    <mergeCell ref="B33:R33"/>
    <mergeCell ref="S33:AB33"/>
    <mergeCell ref="B34:G34"/>
    <mergeCell ref="I34:AC34"/>
    <mergeCell ref="B35:G39"/>
    <mergeCell ref="H35:L35"/>
    <mergeCell ref="M35:AC35"/>
    <mergeCell ref="H36:L36"/>
    <mergeCell ref="M36:AC36"/>
    <mergeCell ref="H37:L37"/>
    <mergeCell ref="M37:AC37"/>
    <mergeCell ref="H38:L39"/>
    <mergeCell ref="M38:R38"/>
    <mergeCell ref="S38:W38"/>
    <mergeCell ref="X38:AC38"/>
    <mergeCell ref="M39:R39"/>
    <mergeCell ref="F28:G32"/>
    <mergeCell ref="H28:K28"/>
    <mergeCell ref="L28:M28"/>
    <mergeCell ref="S28:V28"/>
    <mergeCell ref="W28:X28"/>
    <mergeCell ref="H29:R30"/>
    <mergeCell ref="S29:W29"/>
    <mergeCell ref="X29:AC29"/>
    <mergeCell ref="S30:W30"/>
    <mergeCell ref="X30:AC30"/>
    <mergeCell ref="H31:R31"/>
    <mergeCell ref="S31:T31"/>
    <mergeCell ref="U31:AB31"/>
    <mergeCell ref="H32:R32"/>
    <mergeCell ref="S32:T32"/>
    <mergeCell ref="U32:AB32"/>
    <mergeCell ref="H26:R26"/>
    <mergeCell ref="S26:T26"/>
    <mergeCell ref="U26:AB26"/>
    <mergeCell ref="H27:R27"/>
    <mergeCell ref="S27:T27"/>
    <mergeCell ref="U27:AB27"/>
    <mergeCell ref="S24:U24"/>
    <mergeCell ref="V24:Y24"/>
    <mergeCell ref="Z24:AC24"/>
    <mergeCell ref="S25:U25"/>
    <mergeCell ref="V25:Y25"/>
    <mergeCell ref="Z25:AC25"/>
    <mergeCell ref="H22:L22"/>
    <mergeCell ref="S22:V22"/>
    <mergeCell ref="W22:AC22"/>
    <mergeCell ref="B23:E32"/>
    <mergeCell ref="F23:G27"/>
    <mergeCell ref="H23:K23"/>
    <mergeCell ref="L23:M23"/>
    <mergeCell ref="S23:V23"/>
    <mergeCell ref="W23:X23"/>
    <mergeCell ref="H24:R25"/>
    <mergeCell ref="B16:G22"/>
    <mergeCell ref="H16:K16"/>
    <mergeCell ref="L16:M16"/>
    <mergeCell ref="S16:V16"/>
    <mergeCell ref="W16:X16"/>
    <mergeCell ref="H17:R17"/>
    <mergeCell ref="H19:R19"/>
    <mergeCell ref="S19:T19"/>
    <mergeCell ref="U19:AB19"/>
    <mergeCell ref="H20:R21"/>
    <mergeCell ref="S20:T21"/>
    <mergeCell ref="U20:AB20"/>
    <mergeCell ref="U21:AC21"/>
    <mergeCell ref="S17:V17"/>
    <mergeCell ref="W17:AB17"/>
    <mergeCell ref="H18:R18"/>
    <mergeCell ref="S18:V18"/>
    <mergeCell ref="B13:G13"/>
    <mergeCell ref="H13:AC13"/>
    <mergeCell ref="B14:G14"/>
    <mergeCell ref="I14:U14"/>
    <mergeCell ref="W14:AC14"/>
    <mergeCell ref="B15:G15"/>
    <mergeCell ref="H15:K15"/>
    <mergeCell ref="L15:M15"/>
    <mergeCell ref="S15:V15"/>
    <mergeCell ref="W15:X15"/>
    <mergeCell ref="W18:AB18"/>
    <mergeCell ref="B9:AC9"/>
    <mergeCell ref="B11:G12"/>
    <mergeCell ref="H11:K11"/>
    <mergeCell ref="L11:R11"/>
    <mergeCell ref="S11:V11"/>
    <mergeCell ref="W11:AC11"/>
    <mergeCell ref="H12:K12"/>
    <mergeCell ref="L12:AC12"/>
    <mergeCell ref="B3:AC3"/>
    <mergeCell ref="V5:X5"/>
    <mergeCell ref="B6:AC6"/>
    <mergeCell ref="C8:D8"/>
    <mergeCell ref="J8:P8"/>
    <mergeCell ref="Q8:R8"/>
    <mergeCell ref="S8:AC8"/>
  </mergeCells>
  <phoneticPr fontId="3"/>
  <dataValidations count="1">
    <dataValidation type="custom" allowBlank="1" showInputMessage="1" showErrorMessage="1" sqref="W17:AF18" xr:uid="{627F0D84-60BB-4806-ACCA-AC9E7BE7901F}">
      <formula1>W17*10=INT(W17*10)</formula1>
    </dataValidation>
  </dataValidations>
  <pageMargins left="0.51181102362204722" right="0.51181102362204722" top="0.55118110236220474" bottom="0.35433070866141736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63500</xdr:colOff>
                    <xdr:row>13</xdr:row>
                    <xdr:rowOff>25400</xdr:rowOff>
                  </from>
                  <to>
                    <xdr:col>8</xdr:col>
                    <xdr:colOff>69850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21</xdr:col>
                    <xdr:colOff>63500</xdr:colOff>
                    <xdr:row>13</xdr:row>
                    <xdr:rowOff>25400</xdr:rowOff>
                  </from>
                  <to>
                    <xdr:col>22</xdr:col>
                    <xdr:colOff>69850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63500</xdr:colOff>
                    <xdr:row>33</xdr:row>
                    <xdr:rowOff>19050</xdr:rowOff>
                  </from>
                  <to>
                    <xdr:col>8</xdr:col>
                    <xdr:colOff>69850</xdr:colOff>
                    <xdr:row>33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63500</xdr:colOff>
                    <xdr:row>13</xdr:row>
                    <xdr:rowOff>25400</xdr:rowOff>
                  </from>
                  <to>
                    <xdr:col>8</xdr:col>
                    <xdr:colOff>69850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21</xdr:col>
                    <xdr:colOff>63500</xdr:colOff>
                    <xdr:row>13</xdr:row>
                    <xdr:rowOff>25400</xdr:rowOff>
                  </from>
                  <to>
                    <xdr:col>22</xdr:col>
                    <xdr:colOff>69850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63500</xdr:colOff>
                    <xdr:row>21</xdr:row>
                    <xdr:rowOff>50800</xdr:rowOff>
                  </from>
                  <to>
                    <xdr:col>13</xdr:col>
                    <xdr:colOff>69850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63500</xdr:colOff>
                    <xdr:row>21</xdr:row>
                    <xdr:rowOff>50800</xdr:rowOff>
                  </from>
                  <to>
                    <xdr:col>16</xdr:col>
                    <xdr:colOff>69850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63500</xdr:colOff>
                    <xdr:row>21</xdr:row>
                    <xdr:rowOff>50800</xdr:rowOff>
                  </from>
                  <to>
                    <xdr:col>13</xdr:col>
                    <xdr:colOff>69850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15</xdr:col>
                    <xdr:colOff>63500</xdr:colOff>
                    <xdr:row>21</xdr:row>
                    <xdr:rowOff>50800</xdr:rowOff>
                  </from>
                  <to>
                    <xdr:col>16</xdr:col>
                    <xdr:colOff>69850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７号の１ </vt:lpstr>
      <vt:lpstr>７号の２ </vt:lpstr>
      <vt:lpstr>'７号の１ '!Print_Area</vt:lpstr>
      <vt:lpstr>'７号の２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様式第７号</dc:title>
  <dc:creator>岸野　翔汰</dc:creator>
  <cp:lastModifiedBy>岸野　翔汰</cp:lastModifiedBy>
  <cp:lastPrinted>2023-04-24T09:24:30Z</cp:lastPrinted>
  <dcterms:created xsi:type="dcterms:W3CDTF">2023-04-24T09:12:36Z</dcterms:created>
  <dcterms:modified xsi:type="dcterms:W3CDTF">2023-04-26T07:10:48Z</dcterms:modified>
</cp:coreProperties>
</file>